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ati\Documents\"/>
    </mc:Choice>
  </mc:AlternateContent>
  <xr:revisionPtr revIDLastSave="0" documentId="13_ncr:1_{7DE7B99C-6BE5-45E8-B325-5386A5A1340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Parhaiden palkitseminen VSHIIH" sheetId="1" r:id="rId1"/>
    <sheet name="Viitetaulu" sheetId="2" state="hidden" r:id="rId2"/>
    <sheet name="Seurat" sheetId="3" state="hidden" r:id="rId3"/>
    <sheet name="Sarjat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2" l="1"/>
  <c r="A30" i="2"/>
  <c r="D30" i="2" s="1"/>
  <c r="A29" i="2"/>
  <c r="D29" i="2" s="1"/>
  <c r="A28" i="2"/>
  <c r="D28" i="2" s="1"/>
  <c r="A27" i="2"/>
  <c r="D27" i="2" s="1"/>
  <c r="G26" i="2"/>
  <c r="J26" i="2" s="1"/>
  <c r="K26" i="2" s="1"/>
  <c r="D26" i="2"/>
  <c r="A26" i="2"/>
  <c r="G25" i="2"/>
  <c r="J25" i="2" s="1"/>
  <c r="K25" i="2" s="1"/>
  <c r="A25" i="2"/>
  <c r="D25" i="2" s="1"/>
  <c r="G24" i="2"/>
  <c r="J24" i="2" s="1"/>
  <c r="K24" i="2" s="1"/>
  <c r="A24" i="2"/>
  <c r="D24" i="2" s="1"/>
  <c r="O23" i="2"/>
  <c r="M23" i="2"/>
  <c r="G23" i="2"/>
  <c r="J23" i="2" s="1"/>
  <c r="K23" i="2" s="1"/>
  <c r="A23" i="2"/>
  <c r="D23" i="2" s="1"/>
  <c r="M22" i="2"/>
  <c r="O22" i="2" s="1"/>
  <c r="G22" i="2"/>
  <c r="J22" i="2" s="1"/>
  <c r="K22" i="2" s="1"/>
  <c r="D22" i="2"/>
  <c r="A22" i="2"/>
  <c r="M21" i="2"/>
  <c r="O21" i="2" s="1"/>
  <c r="G21" i="2"/>
  <c r="J21" i="2" s="1"/>
  <c r="K21" i="2" s="1"/>
  <c r="A21" i="2"/>
  <c r="D21" i="2" s="1"/>
  <c r="O20" i="2"/>
  <c r="M20" i="2"/>
  <c r="J20" i="2"/>
  <c r="K20" i="2" s="1"/>
  <c r="G20" i="2"/>
  <c r="A20" i="2"/>
  <c r="D20" i="2" s="1"/>
  <c r="S19" i="2"/>
  <c r="Q19" i="2"/>
  <c r="M19" i="2"/>
  <c r="O19" i="2" s="1"/>
  <c r="J19" i="2"/>
  <c r="K19" i="2" s="1"/>
  <c r="G19" i="2"/>
  <c r="A19" i="2"/>
  <c r="D19" i="2" s="1"/>
  <c r="S18" i="2"/>
  <c r="Q18" i="2"/>
  <c r="M18" i="2"/>
  <c r="O18" i="2" s="1"/>
  <c r="G18" i="2"/>
  <c r="J18" i="2" s="1"/>
  <c r="K18" i="2" s="1"/>
  <c r="A18" i="2"/>
  <c r="D18" i="2" s="1"/>
  <c r="Q17" i="2"/>
  <c r="S17" i="2" s="1"/>
  <c r="O17" i="2"/>
  <c r="M17" i="2"/>
  <c r="G17" i="2"/>
  <c r="J17" i="2" s="1"/>
  <c r="K17" i="2" s="1"/>
  <c r="A17" i="2"/>
  <c r="D17" i="2" s="1"/>
  <c r="Q16" i="2"/>
  <c r="S16" i="2" s="1"/>
  <c r="O16" i="2"/>
  <c r="M16" i="2"/>
  <c r="J16" i="2"/>
  <c r="K16" i="2" s="1"/>
  <c r="G16" i="2"/>
  <c r="A16" i="2"/>
  <c r="D16" i="2" s="1"/>
  <c r="S15" i="2"/>
  <c r="Q15" i="2"/>
  <c r="M15" i="2"/>
  <c r="O15" i="2" s="1"/>
  <c r="J15" i="2"/>
  <c r="K15" i="2" s="1"/>
  <c r="G15" i="2"/>
  <c r="A15" i="2"/>
  <c r="D15" i="2" s="1"/>
  <c r="S14" i="2"/>
  <c r="Q14" i="2"/>
  <c r="M14" i="2"/>
  <c r="O14" i="2" s="1"/>
  <c r="G14" i="2"/>
  <c r="J14" i="2" s="1"/>
  <c r="K14" i="2" s="1"/>
  <c r="A14" i="2"/>
  <c r="D14" i="2" s="1"/>
  <c r="Q13" i="2"/>
  <c r="S13" i="2" s="1"/>
  <c r="O13" i="2"/>
  <c r="M13" i="2"/>
  <c r="G13" i="2"/>
  <c r="J13" i="2" s="1"/>
  <c r="K13" i="2" s="1"/>
  <c r="A13" i="2"/>
  <c r="D13" i="2" s="1"/>
  <c r="Q12" i="2"/>
  <c r="S12" i="2" s="1"/>
  <c r="O12" i="2"/>
  <c r="M12" i="2"/>
  <c r="J12" i="2"/>
  <c r="K12" i="2" s="1"/>
  <c r="G12" i="2"/>
  <c r="D12" i="2"/>
  <c r="A12" i="2"/>
  <c r="G11" i="2"/>
  <c r="J11" i="2" s="1"/>
  <c r="K11" i="2" s="1"/>
  <c r="A11" i="2"/>
  <c r="D11" i="2" s="1"/>
  <c r="G10" i="2"/>
  <c r="J10" i="2" s="1"/>
  <c r="K10" i="2" s="1"/>
  <c r="D10" i="2"/>
  <c r="A10" i="2"/>
  <c r="G9" i="2"/>
  <c r="J9" i="2" s="1"/>
  <c r="K9" i="2" s="1"/>
  <c r="A9" i="2"/>
  <c r="D9" i="2" s="1"/>
  <c r="O8" i="2"/>
  <c r="J8" i="2"/>
  <c r="K8" i="2" s="1"/>
  <c r="G8" i="2"/>
  <c r="A8" i="2"/>
  <c r="D8" i="2" s="1"/>
  <c r="O7" i="2"/>
  <c r="G7" i="2"/>
  <c r="J7" i="2" s="1"/>
  <c r="K7" i="2" s="1"/>
  <c r="A7" i="2"/>
  <c r="D7" i="2" s="1"/>
  <c r="Q6" i="2"/>
  <c r="S6" i="2" s="1"/>
  <c r="O6" i="2"/>
  <c r="G6" i="2"/>
  <c r="J6" i="2" s="1"/>
  <c r="K6" i="2" s="1"/>
  <c r="D6" i="2"/>
  <c r="A6" i="2"/>
  <c r="Q5" i="2"/>
  <c r="S5" i="2" s="1"/>
  <c r="O5" i="2"/>
  <c r="G5" i="2"/>
  <c r="J5" i="2" s="1"/>
  <c r="K5" i="2" s="1"/>
  <c r="D5" i="2"/>
  <c r="A5" i="2"/>
  <c r="Q4" i="2"/>
  <c r="S4" i="2" s="1"/>
  <c r="O4" i="2"/>
  <c r="G4" i="2"/>
  <c r="J4" i="2" s="1"/>
  <c r="K4" i="2" s="1"/>
  <c r="D4" i="2"/>
  <c r="A4" i="2"/>
  <c r="Q3" i="2"/>
  <c r="S3" i="2" s="1"/>
  <c r="O3" i="2"/>
  <c r="G3" i="2"/>
  <c r="J3" i="2" s="1"/>
  <c r="K3" i="2" s="1"/>
  <c r="D3" i="2"/>
  <c r="A3" i="2"/>
  <c r="J2" i="2"/>
  <c r="H35" i="1"/>
  <c r="G29" i="1"/>
  <c r="I29" i="1" s="1"/>
  <c r="G28" i="1"/>
  <c r="I28" i="1" s="1"/>
  <c r="G27" i="1"/>
  <c r="I27" i="1" s="1"/>
  <c r="G24" i="1"/>
  <c r="I24" i="1" s="1"/>
  <c r="G23" i="1"/>
  <c r="I23" i="1" s="1"/>
  <c r="G19" i="1"/>
  <c r="I19" i="1" s="1"/>
  <c r="G18" i="1"/>
  <c r="I18" i="1" s="1"/>
  <c r="I36" i="1" s="1"/>
</calcChain>
</file>

<file path=xl/sharedStrings.xml><?xml version="1.0" encoding="utf-8"?>
<sst xmlns="http://schemas.openxmlformats.org/spreadsheetml/2006/main" count="81" uniqueCount="81">
  <si>
    <t>Parhaiden hiihtäjien palkitseminen</t>
  </si>
  <si>
    <t>Varsinais-Suomen hiihto ry</t>
  </si>
  <si>
    <t>Ehdotettu kilpailija</t>
  </si>
  <si>
    <t>Seura</t>
  </si>
  <si>
    <t>Sarja</t>
  </si>
  <si>
    <t>A-KILPAILUT</t>
  </si>
  <si>
    <t>Kilpailun nimi</t>
  </si>
  <si>
    <t>Paikkakunta</t>
  </si>
  <si>
    <t>Osallistujat/sarja</t>
  </si>
  <si>
    <t>Sijoitus</t>
  </si>
  <si>
    <t>Tarkistus</t>
  </si>
  <si>
    <t>Laskenta</t>
  </si>
  <si>
    <t>KERROIN</t>
  </si>
  <si>
    <t>PISTEET</t>
  </si>
  <si>
    <t>HS-loppukilpailu</t>
  </si>
  <si>
    <t xml:space="preserve">     Normaalimatka    </t>
  </si>
  <si>
    <t xml:space="preserve">     Sprintti</t>
  </si>
  <si>
    <t>B-KILPAILUT</t>
  </si>
  <si>
    <t>C-KILPAILUT</t>
  </si>
  <si>
    <t>Kansallinen 1</t>
  </si>
  <si>
    <t>Kansallinen 2</t>
  </si>
  <si>
    <t>Kansallinen 3</t>
  </si>
  <si>
    <t>Mikäli ei ole kolmea kansallista kilpailua, voi taulukkoon korvata kansallisen piirikunnallisella kilpailulla</t>
  </si>
  <si>
    <t>KOKONAISPISTEET</t>
  </si>
  <si>
    <t>Valitse seura luettelosta</t>
  </si>
  <si>
    <t>Paimion Urheilijat</t>
  </si>
  <si>
    <t>Somerniemen Veikot</t>
  </si>
  <si>
    <t>Liedon Parma</t>
  </si>
  <si>
    <t>Kirjakkalan Alku</t>
  </si>
  <si>
    <t>Sauvon Urheilijat</t>
  </si>
  <si>
    <t>Laitilan Jyske</t>
  </si>
  <si>
    <t>Alastaron Urheilijat</t>
  </si>
  <si>
    <t>Muurlan Vihuri</t>
  </si>
  <si>
    <t>Yläneen Kiri</t>
  </si>
  <si>
    <t>Vehmaan Kiisto</t>
  </si>
  <si>
    <t>Littoisten työväen urheilijat</t>
  </si>
  <si>
    <t>Turun Hiihtäjät</t>
  </si>
  <si>
    <t>Kustavin Ahto</t>
  </si>
  <si>
    <t>Pyhärannan Myrsky</t>
  </si>
  <si>
    <t>Liedon Luja</t>
  </si>
  <si>
    <t>Loimaan voima</t>
  </si>
  <si>
    <t>Loimaan Jankko</t>
  </si>
  <si>
    <t>SkiTeam105</t>
  </si>
  <si>
    <t>Nousiaisten Alku</t>
  </si>
  <si>
    <t>Kosken Kaiku</t>
  </si>
  <si>
    <t>Someron Esa</t>
  </si>
  <si>
    <t>Kalannin Vankka</t>
  </si>
  <si>
    <t>Pöytyän Urheilijat</t>
  </si>
  <si>
    <t>Perniön Urheilijat</t>
  </si>
  <si>
    <t>Vahdon Tuisku</t>
  </si>
  <si>
    <t>Tarvasjoen urheilijat</t>
  </si>
  <si>
    <t>Karinaisten Kunto</t>
  </si>
  <si>
    <t>Salon Vilpas</t>
  </si>
  <si>
    <t>Kaarinan Urheilijat</t>
  </si>
  <si>
    <t>Naantalin Löyly</t>
  </si>
  <si>
    <t>Maarian Mahti</t>
  </si>
  <si>
    <t>Oripään Urheilijat</t>
  </si>
  <si>
    <t>Perttelin Peikot</t>
  </si>
  <si>
    <t>Taivassalon Tahti</t>
  </si>
  <si>
    <t>Marttilan Murto</t>
  </si>
  <si>
    <t>Raision Kuula</t>
  </si>
  <si>
    <t>Turun Urheiluliitto</t>
  </si>
  <si>
    <t>Sarjat</t>
  </si>
  <si>
    <t>Valitse sarja luettelosta</t>
  </si>
  <si>
    <t>Naiset 13</t>
  </si>
  <si>
    <t>Naiset 14</t>
  </si>
  <si>
    <t>Naiset 15</t>
  </si>
  <si>
    <t>Naiset 16</t>
  </si>
  <si>
    <t>Naiset 18</t>
  </si>
  <si>
    <t>Naiset 20</t>
  </si>
  <si>
    <t>Naiset</t>
  </si>
  <si>
    <t>Miehet 13</t>
  </si>
  <si>
    <t>Miehet 14</t>
  </si>
  <si>
    <t>Miehet 15</t>
  </si>
  <si>
    <t>Miehet 16</t>
  </si>
  <si>
    <t>Miehet 18</t>
  </si>
  <si>
    <t>Miehet 20</t>
  </si>
  <si>
    <t>Miehet</t>
  </si>
  <si>
    <t>Muu</t>
  </si>
  <si>
    <t>Pm-norm. matkat</t>
  </si>
  <si>
    <t>Pm-sprintti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</si>
</sst>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9"/>
      <color rgb="FF3B3B3B"/>
      <name val="Verdana"/>
    </font>
    <font>
      <sz val="9"/>
      <color rgb="FF3B3B3B"/>
      <name val="Verdana"/>
    </font>
    <font>
      <b/>
      <sz val="9"/>
      <color rgb="FF3B3B3B"/>
      <name val="Verdana"/>
    </font>
    <font>
      <sz val="11"/>
      <name val="Arial"/>
    </font>
    <font>
      <sz val="11"/>
      <color rgb="FF002060"/>
      <name val="Calibri"/>
    </font>
    <font>
      <sz val="11"/>
      <color theme="1"/>
      <name val="Arial"/>
      <scheme val="minor"/>
    </font>
    <font>
      <sz val="5"/>
      <color rgb="FF3B3B3B"/>
      <name val="Verdana"/>
    </font>
    <font>
      <u/>
      <sz val="11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5" fillId="2" borderId="3" xfId="0" applyFont="1" applyFill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0" fontId="2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0" fontId="2" fillId="0" borderId="14" xfId="0" applyNumberFormat="1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0" xfId="0" applyFont="1"/>
    <xf numFmtId="0" fontId="8" fillId="0" borderId="0" xfId="0" applyFont="1"/>
    <xf numFmtId="0" fontId="9" fillId="2" borderId="18" xfId="0" applyFont="1" applyFill="1" applyBorder="1" applyAlignment="1">
      <alignment horizontal="left" vertical="top" wrapText="1"/>
    </xf>
    <xf numFmtId="3" fontId="9" fillId="2" borderId="18" xfId="0" applyNumberFormat="1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1" fillId="2" borderId="18" xfId="0" applyFont="1" applyFill="1" applyBorder="1"/>
    <xf numFmtId="0" fontId="1" fillId="0" borderId="0" xfId="0" applyFont="1" applyAlignment="1">
      <alignment vertical="top"/>
    </xf>
    <xf numFmtId="0" fontId="2" fillId="3" borderId="4" xfId="0" applyFont="1" applyFill="1" applyBorder="1" applyAlignment="1">
      <alignment horizontal="left" wrapText="1"/>
    </xf>
    <xf numFmtId="0" fontId="6" fillId="0" borderId="5" xfId="0" applyFont="1" applyBorder="1"/>
    <xf numFmtId="0" fontId="6" fillId="0" borderId="6" xfId="0" applyFont="1" applyBorder="1"/>
    <xf numFmtId="0" fontId="2" fillId="3" borderId="4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0" fillId="0" borderId="0" xfId="0"/>
    <xf numFmtId="0" fontId="6" fillId="0" borderId="12" xfId="0" applyFont="1" applyBorder="1"/>
    <xf numFmtId="0" fontId="1" fillId="0" borderId="15" xfId="0" applyFont="1" applyBorder="1" applyAlignment="1">
      <alignment horizontal="right" wrapText="1"/>
    </xf>
    <xf numFmtId="0" fontId="6" fillId="0" borderId="16" xfId="0" applyFont="1" applyBorder="1"/>
    <xf numFmtId="0" fontId="6" fillId="0" borderId="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A24" sqref="A24"/>
    </sheetView>
  </sheetViews>
  <sheetFormatPr defaultColWidth="12.625" defaultRowHeight="15" customHeight="1" x14ac:dyDescent="0.2"/>
  <cols>
    <col min="1" max="1" width="19.375" customWidth="1"/>
    <col min="2" max="2" width="20.75" customWidth="1"/>
    <col min="3" max="3" width="10.875" customWidth="1"/>
    <col min="4" max="4" width="13.75" customWidth="1"/>
    <col min="5" max="5" width="8.75" customWidth="1"/>
    <col min="6" max="6" width="8" customWidth="1"/>
    <col min="7" max="8" width="8.75" customWidth="1"/>
    <col min="9" max="9" width="11.625" customWidth="1"/>
    <col min="10" max="11" width="8.75" customWidth="1"/>
    <col min="12" max="26" width="14.375" customWidth="1"/>
  </cols>
  <sheetData>
    <row r="1" spans="1:9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4.25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9" ht="14.25" customHeight="1" x14ac:dyDescent="0.2">
      <c r="A4" s="4"/>
      <c r="B4" s="3"/>
      <c r="C4" s="3"/>
      <c r="D4" s="3"/>
      <c r="E4" s="3"/>
      <c r="F4" s="3"/>
      <c r="G4" s="3"/>
      <c r="H4" s="3"/>
      <c r="I4" s="3"/>
    </row>
    <row r="5" spans="1:9" ht="14.25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 x14ac:dyDescent="0.2">
      <c r="A6" s="5"/>
      <c r="B6" s="3"/>
      <c r="C6" s="3"/>
      <c r="D6" s="3"/>
      <c r="E6" s="3"/>
      <c r="F6" s="3"/>
      <c r="G6" s="3"/>
      <c r="H6" s="3"/>
      <c r="I6" s="3"/>
    </row>
    <row r="7" spans="1:9" ht="14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4.25" customHeight="1" x14ac:dyDescent="0.2">
      <c r="A8" s="5"/>
      <c r="B8" s="3"/>
      <c r="C8" s="3"/>
      <c r="D8" s="3"/>
      <c r="E8" s="3"/>
      <c r="F8" s="3"/>
      <c r="G8" s="3"/>
      <c r="H8" s="3"/>
      <c r="I8" s="3"/>
    </row>
    <row r="9" spans="1:9" ht="14.25" customHeight="1" x14ac:dyDescent="0.2">
      <c r="A9" s="5"/>
      <c r="B9" s="6"/>
      <c r="C9" s="6"/>
      <c r="D9" s="6"/>
      <c r="E9" s="3"/>
      <c r="F9" s="3"/>
      <c r="G9" s="3"/>
      <c r="H9" s="3"/>
      <c r="I9" s="3"/>
    </row>
    <row r="10" spans="1:9" ht="14.25" customHeight="1" x14ac:dyDescent="0.2">
      <c r="A10" s="7" t="s">
        <v>2</v>
      </c>
      <c r="B10" s="36"/>
      <c r="C10" s="37"/>
      <c r="D10" s="38"/>
      <c r="E10" s="8"/>
      <c r="F10" s="8"/>
      <c r="G10" s="3"/>
      <c r="H10" s="3"/>
      <c r="I10" s="3"/>
    </row>
    <row r="11" spans="1:9" ht="14.25" customHeight="1" x14ac:dyDescent="0.2">
      <c r="A11" s="7" t="s">
        <v>3</v>
      </c>
      <c r="B11" s="39"/>
      <c r="C11" s="37"/>
      <c r="D11" s="38"/>
      <c r="E11" s="8"/>
      <c r="F11" s="8"/>
      <c r="G11" s="3"/>
      <c r="H11" s="3"/>
      <c r="I11" s="3"/>
    </row>
    <row r="12" spans="1:9" ht="14.25" customHeight="1" x14ac:dyDescent="0.2">
      <c r="A12" s="7" t="s">
        <v>4</v>
      </c>
      <c r="B12" s="9"/>
      <c r="C12" s="10"/>
      <c r="D12" s="11"/>
      <c r="E12" s="3"/>
      <c r="F12" s="3"/>
      <c r="G12" s="3"/>
      <c r="H12" s="3"/>
      <c r="I12" s="3"/>
    </row>
    <row r="13" spans="1:9" ht="14.25" customHeight="1" x14ac:dyDescent="0.2">
      <c r="A13" s="5"/>
      <c r="B13" s="11"/>
      <c r="C13" s="3"/>
      <c r="D13" s="3"/>
      <c r="E13" s="3"/>
      <c r="F13" s="3"/>
      <c r="G13" s="3"/>
      <c r="H13" s="3"/>
      <c r="I13" s="3"/>
    </row>
    <row r="14" spans="1:9" ht="14.25" customHeight="1" x14ac:dyDescent="0.2">
      <c r="A14" s="5"/>
      <c r="B14" s="3"/>
      <c r="C14" s="3"/>
      <c r="D14" s="3"/>
      <c r="E14" s="3"/>
      <c r="F14" s="3"/>
      <c r="G14" s="3"/>
      <c r="H14" s="3"/>
      <c r="I14" s="3"/>
    </row>
    <row r="15" spans="1:9" ht="14.25" customHeight="1" x14ac:dyDescent="0.2">
      <c r="A15" s="6"/>
      <c r="B15" s="6"/>
      <c r="C15" s="6"/>
      <c r="D15" s="6"/>
      <c r="E15" s="6"/>
      <c r="F15" s="6"/>
      <c r="G15" s="6"/>
      <c r="H15" s="6"/>
      <c r="I15" s="6"/>
    </row>
    <row r="16" spans="1:9" ht="14.25" customHeight="1" x14ac:dyDescent="0.2">
      <c r="A16" s="12" t="s">
        <v>5</v>
      </c>
      <c r="B16" s="12" t="s">
        <v>6</v>
      </c>
      <c r="C16" s="12" t="s">
        <v>7</v>
      </c>
      <c r="D16" s="35" t="s">
        <v>8</v>
      </c>
      <c r="E16" s="12" t="s">
        <v>9</v>
      </c>
      <c r="F16" s="12" t="s">
        <v>10</v>
      </c>
      <c r="G16" s="12" t="s">
        <v>11</v>
      </c>
      <c r="H16" s="12" t="s">
        <v>12</v>
      </c>
      <c r="I16" s="12" t="s">
        <v>13</v>
      </c>
    </row>
    <row r="17" spans="1:9" ht="14.25" customHeight="1" x14ac:dyDescent="0.2">
      <c r="A17" s="12" t="s">
        <v>14</v>
      </c>
      <c r="B17" s="13"/>
      <c r="C17" s="13"/>
      <c r="D17" s="13"/>
      <c r="E17" s="13"/>
      <c r="F17" s="13"/>
      <c r="G17" s="13"/>
      <c r="H17" s="13"/>
      <c r="I17" s="12"/>
    </row>
    <row r="18" spans="1:9" ht="14.25" customHeight="1" x14ac:dyDescent="0.2">
      <c r="A18" s="14" t="s">
        <v>15</v>
      </c>
      <c r="B18" s="9"/>
      <c r="C18" s="9"/>
      <c r="D18" s="15"/>
      <c r="E18" s="15"/>
      <c r="F18" s="15"/>
      <c r="G18" s="16" t="e">
        <f t="shared" ref="G18:G19" si="0">E18/D18</f>
        <v>#DIV/0!</v>
      </c>
      <c r="H18" s="17">
        <v>0.28999999999999998</v>
      </c>
      <c r="I18" s="18" t="e">
        <f>VLOOKUP(G18,Viitetaulu!$D$2:$E$29,2,TRUE)</f>
        <v>#DIV/0!</v>
      </c>
    </row>
    <row r="19" spans="1:9" ht="14.25" customHeight="1" x14ac:dyDescent="0.2">
      <c r="A19" s="14" t="s">
        <v>16</v>
      </c>
      <c r="B19" s="9"/>
      <c r="C19" s="9"/>
      <c r="D19" s="15"/>
      <c r="E19" s="15"/>
      <c r="F19" s="15"/>
      <c r="G19" s="16" t="e">
        <f t="shared" si="0"/>
        <v>#DIV/0!</v>
      </c>
      <c r="H19" s="17">
        <v>0.28999999999999998</v>
      </c>
      <c r="I19" s="18" t="e">
        <f>VLOOKUP(G19,Viitetaulu!$D$2:$E$29,2,TRUE)</f>
        <v>#DIV/0!</v>
      </c>
    </row>
    <row r="20" spans="1:9" ht="14.25" customHeight="1" x14ac:dyDescent="0.2">
      <c r="A20" s="13"/>
      <c r="B20" s="13"/>
      <c r="C20" s="13"/>
      <c r="D20" s="19"/>
      <c r="E20" s="19"/>
      <c r="F20" s="19"/>
      <c r="G20" s="20"/>
      <c r="H20" s="21"/>
      <c r="I20" s="19"/>
    </row>
    <row r="21" spans="1:9" ht="14.25" customHeight="1" x14ac:dyDescent="0.2">
      <c r="A21" s="13"/>
      <c r="B21" s="13"/>
      <c r="C21" s="13"/>
      <c r="D21" s="19"/>
      <c r="E21" s="19"/>
      <c r="F21" s="19"/>
      <c r="G21" s="20"/>
      <c r="H21" s="20"/>
      <c r="I21" s="19"/>
    </row>
    <row r="22" spans="1:9" ht="14.25" customHeight="1" x14ac:dyDescent="0.2">
      <c r="A22" s="12" t="s">
        <v>17</v>
      </c>
      <c r="B22" s="13"/>
      <c r="C22" s="13"/>
      <c r="D22" s="19"/>
      <c r="E22" s="19"/>
      <c r="F22" s="19"/>
      <c r="G22" s="20"/>
      <c r="H22" s="20"/>
      <c r="I22" s="19"/>
    </row>
    <row r="23" spans="1:9" ht="14.25" customHeight="1" x14ac:dyDescent="0.2">
      <c r="A23" s="14" t="s">
        <v>79</v>
      </c>
      <c r="B23" s="9"/>
      <c r="C23" s="9"/>
      <c r="D23" s="15"/>
      <c r="E23" s="15"/>
      <c r="F23" s="15"/>
      <c r="G23" s="16" t="e">
        <f t="shared" ref="G23:G24" si="1">E23/D23</f>
        <v>#DIV/0!</v>
      </c>
      <c r="H23" s="17">
        <v>0.12</v>
      </c>
      <c r="I23" s="18" t="e">
        <f>VLOOKUP(G23,Viitetaulu!$J$3:$K$25,2,TRUE)</f>
        <v>#DIV/0!</v>
      </c>
    </row>
    <row r="24" spans="1:9" ht="14.25" customHeight="1" x14ac:dyDescent="0.2">
      <c r="A24" s="14" t="s">
        <v>80</v>
      </c>
      <c r="B24" s="9"/>
      <c r="C24" s="9"/>
      <c r="D24" s="15"/>
      <c r="E24" s="15"/>
      <c r="F24" s="15"/>
      <c r="G24" s="16" t="e">
        <f t="shared" si="1"/>
        <v>#DIV/0!</v>
      </c>
      <c r="H24" s="17">
        <v>0.12</v>
      </c>
      <c r="I24" s="18" t="e">
        <f>VLOOKUP(G24,Viitetaulu!$J$3:$K$25,2,TRUE)</f>
        <v>#DIV/0!</v>
      </c>
    </row>
    <row r="25" spans="1:9" ht="14.25" customHeight="1" x14ac:dyDescent="0.2">
      <c r="A25" s="13"/>
      <c r="B25" s="13"/>
      <c r="C25" s="13"/>
      <c r="D25" s="19"/>
      <c r="E25" s="19"/>
      <c r="F25" s="19"/>
      <c r="G25" s="20"/>
      <c r="H25" s="21"/>
      <c r="I25" s="19"/>
    </row>
    <row r="26" spans="1:9" ht="14.25" customHeight="1" x14ac:dyDescent="0.2">
      <c r="A26" s="12" t="s">
        <v>18</v>
      </c>
      <c r="B26" s="13"/>
      <c r="C26" s="13"/>
      <c r="D26" s="19"/>
      <c r="E26" s="19"/>
      <c r="F26" s="19"/>
      <c r="G26" s="20"/>
      <c r="H26" s="21"/>
      <c r="I26" s="19"/>
    </row>
    <row r="27" spans="1:9" ht="14.25" customHeight="1" x14ac:dyDescent="0.2">
      <c r="A27" s="14" t="s">
        <v>19</v>
      </c>
      <c r="B27" s="9"/>
      <c r="C27" s="9"/>
      <c r="D27" s="15"/>
      <c r="E27" s="15"/>
      <c r="F27" s="15"/>
      <c r="G27" s="16" t="e">
        <f t="shared" ref="G27:G29" si="2">E27/D27</f>
        <v>#DIV/0!</v>
      </c>
      <c r="H27" s="17">
        <v>0.06</v>
      </c>
      <c r="I27" s="18" t="e">
        <f>VLOOKUP(G27,Viitetaulu!$O$11:$P$20,2,TRUE)</f>
        <v>#DIV/0!</v>
      </c>
    </row>
    <row r="28" spans="1:9" ht="14.25" customHeight="1" x14ac:dyDescent="0.2">
      <c r="A28" s="14" t="s">
        <v>20</v>
      </c>
      <c r="B28" s="9"/>
      <c r="C28" s="9"/>
      <c r="D28" s="15"/>
      <c r="E28" s="15"/>
      <c r="F28" s="15"/>
      <c r="G28" s="16" t="e">
        <f t="shared" si="2"/>
        <v>#DIV/0!</v>
      </c>
      <c r="H28" s="17">
        <v>0.06</v>
      </c>
      <c r="I28" s="18" t="e">
        <f>VLOOKUP(G28,Viitetaulu!$O$11:$P$20,2,TRUE)</f>
        <v>#DIV/0!</v>
      </c>
    </row>
    <row r="29" spans="1:9" ht="14.25" customHeight="1" x14ac:dyDescent="0.2">
      <c r="A29" s="14" t="s">
        <v>21</v>
      </c>
      <c r="B29" s="9"/>
      <c r="C29" s="9"/>
      <c r="D29" s="15"/>
      <c r="E29" s="15"/>
      <c r="F29" s="15"/>
      <c r="G29" s="16" t="e">
        <f t="shared" si="2"/>
        <v>#DIV/0!</v>
      </c>
      <c r="H29" s="17">
        <v>0.06</v>
      </c>
      <c r="I29" s="18" t="e">
        <f>VLOOKUP(G29,Viitetaulu!$O$11:$P$20,2,TRUE)</f>
        <v>#DIV/0!</v>
      </c>
    </row>
    <row r="30" spans="1:9" ht="14.25" customHeight="1" x14ac:dyDescent="0.2">
      <c r="A30" s="13"/>
      <c r="B30" s="13"/>
      <c r="C30" s="13"/>
      <c r="D30" s="19"/>
      <c r="E30" s="19"/>
      <c r="F30" s="19"/>
      <c r="G30" s="20"/>
      <c r="H30" s="20"/>
      <c r="I30" s="19"/>
    </row>
    <row r="31" spans="1:9" ht="28.5" customHeight="1" x14ac:dyDescent="0.2">
      <c r="A31" s="40" t="s">
        <v>22</v>
      </c>
      <c r="B31" s="41"/>
      <c r="C31" s="41"/>
      <c r="D31" s="41"/>
      <c r="E31" s="41"/>
      <c r="F31" s="42"/>
      <c r="G31" s="22"/>
      <c r="H31" s="22"/>
      <c r="I31" s="23"/>
    </row>
    <row r="32" spans="1:9" ht="14.25" customHeight="1" x14ac:dyDescent="0.2">
      <c r="A32" s="13"/>
      <c r="B32" s="13"/>
      <c r="C32" s="13"/>
      <c r="D32" s="19"/>
      <c r="E32" s="19"/>
      <c r="F32" s="19"/>
      <c r="G32" s="20"/>
      <c r="H32" s="21"/>
      <c r="I32" s="19"/>
    </row>
    <row r="33" spans="1:11" ht="14.25" customHeight="1" x14ac:dyDescent="0.2">
      <c r="A33" s="13"/>
      <c r="B33" s="13"/>
      <c r="C33" s="13"/>
      <c r="D33" s="19"/>
      <c r="E33" s="19"/>
      <c r="F33" s="19"/>
      <c r="G33" s="20"/>
      <c r="H33" s="21"/>
      <c r="I33" s="19"/>
    </row>
    <row r="34" spans="1:11" ht="14.25" customHeight="1" x14ac:dyDescent="0.2">
      <c r="A34" s="13"/>
      <c r="B34" s="13"/>
      <c r="C34" s="13"/>
      <c r="D34" s="19"/>
      <c r="E34" s="19"/>
      <c r="F34" s="19"/>
      <c r="G34" s="20"/>
      <c r="H34" s="21"/>
      <c r="I34" s="19"/>
    </row>
    <row r="35" spans="1:11" ht="14.25" customHeight="1" x14ac:dyDescent="0.2">
      <c r="A35" s="13"/>
      <c r="B35" s="13"/>
      <c r="C35" s="13"/>
      <c r="D35" s="19"/>
      <c r="E35" s="19"/>
      <c r="F35" s="19"/>
      <c r="G35" s="20"/>
      <c r="H35" s="24">
        <f>SUM(H18:H34)</f>
        <v>1</v>
      </c>
      <c r="I35" s="19"/>
    </row>
    <row r="36" spans="1:11" ht="14.25" customHeight="1" x14ac:dyDescent="0.2">
      <c r="A36" s="11"/>
      <c r="B36" s="11"/>
      <c r="C36" s="11"/>
      <c r="D36" s="43" t="s">
        <v>23</v>
      </c>
      <c r="E36" s="44"/>
      <c r="F36" s="44"/>
      <c r="G36" s="45"/>
      <c r="H36" s="25"/>
      <c r="I36" s="26">
        <f>SUMIF(I18:I34,"&gt;0")</f>
        <v>0</v>
      </c>
      <c r="J36" s="27"/>
      <c r="K36" s="28"/>
    </row>
    <row r="37" spans="1:11" ht="14.25" customHeight="1" x14ac:dyDescent="0.2">
      <c r="A37" s="3"/>
      <c r="B37" s="3"/>
      <c r="C37" s="3"/>
      <c r="D37" s="3"/>
      <c r="E37" s="3"/>
      <c r="F37" s="3"/>
      <c r="G37" s="3"/>
      <c r="H37" s="3"/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0:D10"/>
    <mergeCell ref="B11:D11"/>
    <mergeCell ref="A31:F31"/>
    <mergeCell ref="D36:G36"/>
  </mergeCells>
  <pageMargins left="0.7" right="0.7" top="0.75" bottom="0.75" header="0" footer="0"/>
  <pageSetup paperSize="9" orientation="portrait"/>
  <colBreaks count="1" manualBreakCount="1">
    <brk id="9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Seurat!$A$1:$A$38</xm:f>
          </x14:formula1>
          <xm:sqref>B11</xm:sqref>
        </x14:dataValidation>
        <x14:dataValidation type="list" allowBlank="1" showErrorMessage="1" xr:uid="{00000000-0002-0000-0000-000001000000}">
          <x14:formula1>
            <xm:f>Sarjat!$A$3:$A$17</xm:f>
          </x14:formula1>
          <xm:sqref>B13:B14</xm:sqref>
        </x14:dataValidation>
        <x14:dataValidation type="list" allowBlank="1" showErrorMessage="1" xr:uid="{00000000-0002-0000-0000-000002000000}">
          <x14:formula1>
            <xm:f>Sarjat!$A$2:$A$17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workbookViewId="0"/>
  </sheetViews>
  <sheetFormatPr defaultColWidth="12.625" defaultRowHeight="15" customHeight="1" x14ac:dyDescent="0.2"/>
  <cols>
    <col min="1" max="2" width="5.875" customWidth="1"/>
    <col min="3" max="3" width="2" customWidth="1"/>
    <col min="4" max="5" width="5.875" customWidth="1"/>
    <col min="6" max="6" width="2.125" customWidth="1"/>
    <col min="7" max="8" width="5.875" customWidth="1"/>
    <col min="9" max="9" width="2" customWidth="1"/>
    <col min="10" max="11" width="5.875" customWidth="1"/>
    <col min="12" max="12" width="1.75" customWidth="1"/>
    <col min="13" max="20" width="5.875" customWidth="1"/>
    <col min="21" max="26" width="14.375" customWidth="1"/>
  </cols>
  <sheetData>
    <row r="1" spans="1:20" ht="14.25" customHeight="1" x14ac:dyDescent="0.25">
      <c r="D1" s="29"/>
      <c r="E1" s="29"/>
      <c r="F1" s="29"/>
      <c r="J1" s="29"/>
      <c r="K1" s="29"/>
      <c r="L1" s="29"/>
      <c r="O1" s="29"/>
      <c r="P1" s="29"/>
      <c r="S1" s="29"/>
      <c r="T1" s="29"/>
    </row>
    <row r="2" spans="1:20" ht="14.25" customHeight="1" x14ac:dyDescent="0.25">
      <c r="D2" s="29">
        <v>1.0000000000000001E-5</v>
      </c>
      <c r="E2" s="29">
        <v>29</v>
      </c>
      <c r="F2" s="29"/>
      <c r="G2" s="30">
        <v>1.0000000000000001E-9</v>
      </c>
      <c r="J2" s="29">
        <f t="shared" ref="J2:J26" si="0">G2</f>
        <v>1.0000000000000001E-9</v>
      </c>
      <c r="K2" s="29"/>
      <c r="L2" s="29"/>
      <c r="O2" s="29">
        <v>1.0000000000000001E-5</v>
      </c>
      <c r="P2" s="29">
        <v>6</v>
      </c>
      <c r="S2" s="29">
        <v>1.0000000000000001E-5</v>
      </c>
      <c r="T2" s="29">
        <v>4</v>
      </c>
    </row>
    <row r="3" spans="1:20" ht="14.25" customHeight="1" x14ac:dyDescent="0.25">
      <c r="A3" s="30">
        <f t="shared" ref="A3:A31" si="1">1/29*B3</f>
        <v>3.4482758620689655E-2</v>
      </c>
      <c r="B3" s="30">
        <v>1</v>
      </c>
      <c r="D3" s="29">
        <f t="shared" ref="D3:D30" si="2">A3</f>
        <v>3.4482758620689655E-2</v>
      </c>
      <c r="E3" s="29">
        <v>27</v>
      </c>
      <c r="F3" s="29"/>
      <c r="G3" s="30">
        <f t="shared" ref="G3:G26" si="3">1/12*H3</f>
        <v>4.1666666666666664E-2</v>
      </c>
      <c r="H3" s="30">
        <v>0.5</v>
      </c>
      <c r="J3" s="29">
        <f t="shared" si="0"/>
        <v>4.1666666666666664E-2</v>
      </c>
      <c r="K3" s="29">
        <f t="shared" ref="K3:K25" si="4">12-12*J3+0.5</f>
        <v>12</v>
      </c>
      <c r="L3" s="29"/>
      <c r="N3" s="30">
        <v>1</v>
      </c>
      <c r="O3" s="29">
        <f t="shared" ref="O3:O8" si="5">M3</f>
        <v>0</v>
      </c>
      <c r="P3" s="29">
        <v>6</v>
      </c>
      <c r="Q3" s="30">
        <f t="shared" ref="Q3:Q6" si="6">1/4*R3</f>
        <v>0.25</v>
      </c>
      <c r="R3" s="30">
        <v>1</v>
      </c>
      <c r="S3" s="29">
        <f t="shared" ref="S3:S6" si="7">Q3</f>
        <v>0.25</v>
      </c>
      <c r="T3" s="29">
        <v>4</v>
      </c>
    </row>
    <row r="4" spans="1:20" ht="14.25" customHeight="1" x14ac:dyDescent="0.25">
      <c r="A4" s="30">
        <f t="shared" si="1"/>
        <v>6.8965517241379309E-2</v>
      </c>
      <c r="B4" s="30">
        <v>2</v>
      </c>
      <c r="D4" s="29">
        <f t="shared" si="2"/>
        <v>6.8965517241379309E-2</v>
      </c>
      <c r="E4" s="29">
        <v>25</v>
      </c>
      <c r="F4" s="29"/>
      <c r="G4" s="30">
        <f t="shared" si="3"/>
        <v>8.3333333333333329E-2</v>
      </c>
      <c r="H4" s="30">
        <v>1</v>
      </c>
      <c r="J4" s="29">
        <f t="shared" si="0"/>
        <v>8.3333333333333329E-2</v>
      </c>
      <c r="K4" s="29">
        <f t="shared" si="4"/>
        <v>11.5</v>
      </c>
      <c r="L4" s="29"/>
      <c r="N4" s="30">
        <v>2</v>
      </c>
      <c r="O4" s="29">
        <f t="shared" si="5"/>
        <v>0</v>
      </c>
      <c r="P4" s="29">
        <v>5</v>
      </c>
      <c r="Q4" s="30">
        <f t="shared" si="6"/>
        <v>0.5</v>
      </c>
      <c r="R4" s="30">
        <v>2</v>
      </c>
      <c r="S4" s="29">
        <f t="shared" si="7"/>
        <v>0.5</v>
      </c>
      <c r="T4" s="29">
        <v>3</v>
      </c>
    </row>
    <row r="5" spans="1:20" ht="14.25" customHeight="1" x14ac:dyDescent="0.25">
      <c r="A5" s="30">
        <f t="shared" si="1"/>
        <v>0.10344827586206896</v>
      </c>
      <c r="B5" s="30">
        <v>3</v>
      </c>
      <c r="D5" s="29">
        <f t="shared" si="2"/>
        <v>0.10344827586206896</v>
      </c>
      <c r="E5" s="29">
        <v>24</v>
      </c>
      <c r="F5" s="29"/>
      <c r="G5" s="30">
        <f t="shared" si="3"/>
        <v>0.125</v>
      </c>
      <c r="H5" s="30">
        <v>1.5</v>
      </c>
      <c r="J5" s="29">
        <f t="shared" si="0"/>
        <v>0.125</v>
      </c>
      <c r="K5" s="29">
        <f t="shared" si="4"/>
        <v>11</v>
      </c>
      <c r="L5" s="29"/>
      <c r="N5" s="30">
        <v>3</v>
      </c>
      <c r="O5" s="29">
        <f t="shared" si="5"/>
        <v>0</v>
      </c>
      <c r="P5" s="29">
        <v>4</v>
      </c>
      <c r="Q5" s="30">
        <f t="shared" si="6"/>
        <v>0.75</v>
      </c>
      <c r="R5" s="30">
        <v>3</v>
      </c>
      <c r="S5" s="29">
        <f t="shared" si="7"/>
        <v>0.75</v>
      </c>
      <c r="T5" s="29">
        <v>2</v>
      </c>
    </row>
    <row r="6" spans="1:20" ht="14.25" customHeight="1" x14ac:dyDescent="0.25">
      <c r="A6" s="30">
        <f t="shared" si="1"/>
        <v>0.13793103448275862</v>
      </c>
      <c r="B6" s="30">
        <v>4</v>
      </c>
      <c r="D6" s="29">
        <f t="shared" si="2"/>
        <v>0.13793103448275862</v>
      </c>
      <c r="E6" s="29">
        <v>23</v>
      </c>
      <c r="F6" s="29"/>
      <c r="G6" s="30">
        <f t="shared" si="3"/>
        <v>0.16666666666666666</v>
      </c>
      <c r="H6" s="30">
        <v>2</v>
      </c>
      <c r="J6" s="29">
        <f t="shared" si="0"/>
        <v>0.16666666666666666</v>
      </c>
      <c r="K6" s="29">
        <f t="shared" si="4"/>
        <v>10.5</v>
      </c>
      <c r="L6" s="29"/>
      <c r="N6" s="30">
        <v>4</v>
      </c>
      <c r="O6" s="29">
        <f t="shared" si="5"/>
        <v>0</v>
      </c>
      <c r="P6" s="29">
        <v>3</v>
      </c>
      <c r="Q6" s="30">
        <f t="shared" si="6"/>
        <v>1</v>
      </c>
      <c r="R6" s="30">
        <v>4</v>
      </c>
      <c r="S6" s="29">
        <f t="shared" si="7"/>
        <v>1</v>
      </c>
      <c r="T6" s="29">
        <v>1</v>
      </c>
    </row>
    <row r="7" spans="1:20" ht="14.25" customHeight="1" x14ac:dyDescent="0.25">
      <c r="A7" s="30">
        <f t="shared" si="1"/>
        <v>0.17241379310344829</v>
      </c>
      <c r="B7" s="30">
        <v>5</v>
      </c>
      <c r="D7" s="29">
        <f t="shared" si="2"/>
        <v>0.17241379310344829</v>
      </c>
      <c r="E7" s="29">
        <v>22</v>
      </c>
      <c r="F7" s="29"/>
      <c r="G7" s="30">
        <f t="shared" si="3"/>
        <v>0.20833333333333331</v>
      </c>
      <c r="H7" s="30">
        <v>2.5</v>
      </c>
      <c r="J7" s="29">
        <f t="shared" si="0"/>
        <v>0.20833333333333331</v>
      </c>
      <c r="K7" s="29">
        <f t="shared" si="4"/>
        <v>10</v>
      </c>
      <c r="L7" s="29"/>
      <c r="N7" s="30">
        <v>5</v>
      </c>
      <c r="O7" s="29">
        <f t="shared" si="5"/>
        <v>0</v>
      </c>
      <c r="P7" s="29">
        <v>2</v>
      </c>
      <c r="S7" s="29"/>
      <c r="T7" s="29"/>
    </row>
    <row r="8" spans="1:20" ht="14.25" customHeight="1" x14ac:dyDescent="0.25">
      <c r="A8" s="30">
        <f t="shared" si="1"/>
        <v>0.20689655172413793</v>
      </c>
      <c r="B8" s="30">
        <v>6</v>
      </c>
      <c r="D8" s="29">
        <f t="shared" si="2"/>
        <v>0.20689655172413793</v>
      </c>
      <c r="E8" s="29">
        <v>21</v>
      </c>
      <c r="F8" s="29"/>
      <c r="G8" s="30">
        <f t="shared" si="3"/>
        <v>0.25</v>
      </c>
      <c r="H8" s="30">
        <v>3</v>
      </c>
      <c r="J8" s="29">
        <f t="shared" si="0"/>
        <v>0.25</v>
      </c>
      <c r="K8" s="29">
        <f t="shared" si="4"/>
        <v>9.5</v>
      </c>
      <c r="L8" s="29"/>
      <c r="N8" s="30">
        <v>6</v>
      </c>
      <c r="O8" s="29">
        <f t="shared" si="5"/>
        <v>0</v>
      </c>
      <c r="P8" s="29">
        <v>1</v>
      </c>
      <c r="S8" s="29"/>
      <c r="T8" s="29"/>
    </row>
    <row r="9" spans="1:20" ht="14.25" customHeight="1" x14ac:dyDescent="0.25">
      <c r="A9" s="30">
        <f t="shared" si="1"/>
        <v>0.24137931034482757</v>
      </c>
      <c r="B9" s="30">
        <v>7</v>
      </c>
      <c r="D9" s="29">
        <f t="shared" si="2"/>
        <v>0.24137931034482757</v>
      </c>
      <c r="E9" s="29">
        <v>20</v>
      </c>
      <c r="F9" s="29"/>
      <c r="G9" s="30">
        <f t="shared" si="3"/>
        <v>0.29166666666666663</v>
      </c>
      <c r="H9" s="30">
        <v>3.5</v>
      </c>
      <c r="J9" s="29">
        <f t="shared" si="0"/>
        <v>0.29166666666666663</v>
      </c>
      <c r="K9" s="29">
        <f t="shared" si="4"/>
        <v>9</v>
      </c>
      <c r="L9" s="29"/>
      <c r="O9" s="29"/>
      <c r="P9" s="29"/>
      <c r="S9" s="29"/>
      <c r="T9" s="29"/>
    </row>
    <row r="10" spans="1:20" ht="14.25" customHeight="1" x14ac:dyDescent="0.25">
      <c r="A10" s="30">
        <f t="shared" si="1"/>
        <v>0.27586206896551724</v>
      </c>
      <c r="B10" s="30">
        <v>8</v>
      </c>
      <c r="D10" s="29">
        <f t="shared" si="2"/>
        <v>0.27586206896551724</v>
      </c>
      <c r="E10" s="29">
        <v>19</v>
      </c>
      <c r="F10" s="29"/>
      <c r="G10" s="30">
        <f t="shared" si="3"/>
        <v>0.33333333333333331</v>
      </c>
      <c r="H10" s="30">
        <v>4</v>
      </c>
      <c r="J10" s="29">
        <f t="shared" si="0"/>
        <v>0.33333333333333331</v>
      </c>
      <c r="K10" s="29">
        <f t="shared" si="4"/>
        <v>8.5</v>
      </c>
      <c r="L10" s="29"/>
      <c r="O10" s="29"/>
      <c r="P10" s="29"/>
      <c r="S10" s="29"/>
      <c r="T10" s="29"/>
    </row>
    <row r="11" spans="1:20" ht="14.25" customHeight="1" x14ac:dyDescent="0.25">
      <c r="A11" s="30">
        <f t="shared" si="1"/>
        <v>0.31034482758620691</v>
      </c>
      <c r="B11" s="30">
        <v>9</v>
      </c>
      <c r="D11" s="29">
        <f t="shared" si="2"/>
        <v>0.31034482758620691</v>
      </c>
      <c r="E11" s="29">
        <v>18</v>
      </c>
      <c r="F11" s="29"/>
      <c r="G11" s="30">
        <f t="shared" si="3"/>
        <v>0.375</v>
      </c>
      <c r="H11" s="30">
        <v>4.5</v>
      </c>
      <c r="J11" s="29">
        <f t="shared" si="0"/>
        <v>0.375</v>
      </c>
      <c r="K11" s="29">
        <f t="shared" si="4"/>
        <v>8</v>
      </c>
      <c r="L11" s="29"/>
      <c r="O11" s="29">
        <v>1.0000000000000001E-5</v>
      </c>
      <c r="P11" s="29">
        <v>6</v>
      </c>
      <c r="S11" s="29">
        <v>1.0000000000000001E-5</v>
      </c>
      <c r="T11" s="29">
        <v>4</v>
      </c>
    </row>
    <row r="12" spans="1:20" ht="14.25" customHeight="1" x14ac:dyDescent="0.25">
      <c r="A12" s="30">
        <f t="shared" si="1"/>
        <v>0.34482758620689657</v>
      </c>
      <c r="B12" s="30">
        <v>10</v>
      </c>
      <c r="D12" s="29">
        <f t="shared" si="2"/>
        <v>0.34482758620689657</v>
      </c>
      <c r="E12" s="29">
        <v>17</v>
      </c>
      <c r="F12" s="29"/>
      <c r="G12" s="30">
        <f t="shared" si="3"/>
        <v>0.41666666666666663</v>
      </c>
      <c r="H12" s="30">
        <v>5</v>
      </c>
      <c r="J12" s="29">
        <f t="shared" si="0"/>
        <v>0.41666666666666663</v>
      </c>
      <c r="K12" s="29">
        <f t="shared" si="4"/>
        <v>7.5</v>
      </c>
      <c r="L12" s="29"/>
      <c r="M12" s="30">
        <f t="shared" ref="M12:M23" si="8">1/6*N12</f>
        <v>8.3333333333333329E-2</v>
      </c>
      <c r="N12" s="30">
        <v>0.5</v>
      </c>
      <c r="O12" s="29">
        <f t="shared" ref="O12:O23" si="9">M12</f>
        <v>8.3333333333333329E-2</v>
      </c>
      <c r="P12" s="29">
        <v>6</v>
      </c>
      <c r="Q12" s="30">
        <f t="shared" ref="Q12:Q19" si="10">1/4*R12</f>
        <v>0.125</v>
      </c>
      <c r="R12" s="30">
        <v>0.5</v>
      </c>
      <c r="S12" s="29">
        <f t="shared" ref="S12:S19" si="11">Q12</f>
        <v>0.125</v>
      </c>
      <c r="T12" s="29">
        <v>4</v>
      </c>
    </row>
    <row r="13" spans="1:20" ht="14.25" customHeight="1" x14ac:dyDescent="0.25">
      <c r="A13" s="30">
        <f t="shared" si="1"/>
        <v>0.37931034482758619</v>
      </c>
      <c r="B13" s="30">
        <v>11</v>
      </c>
      <c r="D13" s="29">
        <f t="shared" si="2"/>
        <v>0.37931034482758619</v>
      </c>
      <c r="E13" s="29">
        <v>16</v>
      </c>
      <c r="F13" s="29"/>
      <c r="G13" s="30">
        <f t="shared" si="3"/>
        <v>0.45833333333333331</v>
      </c>
      <c r="H13" s="30">
        <v>5.5</v>
      </c>
      <c r="J13" s="29">
        <f t="shared" si="0"/>
        <v>0.45833333333333331</v>
      </c>
      <c r="K13" s="29">
        <f t="shared" si="4"/>
        <v>7</v>
      </c>
      <c r="L13" s="29"/>
      <c r="M13" s="30">
        <f t="shared" si="8"/>
        <v>0.16666666666666666</v>
      </c>
      <c r="N13" s="30">
        <v>1</v>
      </c>
      <c r="O13" s="29">
        <f t="shared" si="9"/>
        <v>0.16666666666666666</v>
      </c>
      <c r="P13" s="29">
        <v>5</v>
      </c>
      <c r="Q13" s="30">
        <f t="shared" si="10"/>
        <v>0.25</v>
      </c>
      <c r="R13" s="30">
        <v>1</v>
      </c>
      <c r="S13" s="29">
        <f t="shared" si="11"/>
        <v>0.25</v>
      </c>
      <c r="T13" s="29">
        <v>3</v>
      </c>
    </row>
    <row r="14" spans="1:20" ht="14.25" customHeight="1" x14ac:dyDescent="0.25">
      <c r="A14" s="30">
        <f t="shared" si="1"/>
        <v>0.41379310344827586</v>
      </c>
      <c r="B14" s="30">
        <v>12</v>
      </c>
      <c r="D14" s="29">
        <f t="shared" si="2"/>
        <v>0.41379310344827586</v>
      </c>
      <c r="E14" s="29">
        <v>15</v>
      </c>
      <c r="F14" s="29"/>
      <c r="G14" s="30">
        <f t="shared" si="3"/>
        <v>0.5</v>
      </c>
      <c r="H14" s="30">
        <v>6</v>
      </c>
      <c r="J14" s="29">
        <f t="shared" si="0"/>
        <v>0.5</v>
      </c>
      <c r="K14" s="29">
        <f t="shared" si="4"/>
        <v>6.5</v>
      </c>
      <c r="L14" s="29"/>
      <c r="M14" s="30">
        <f t="shared" si="8"/>
        <v>0.25</v>
      </c>
      <c r="N14" s="30">
        <v>1.5</v>
      </c>
      <c r="O14" s="29">
        <f t="shared" si="9"/>
        <v>0.25</v>
      </c>
      <c r="P14" s="29">
        <v>5</v>
      </c>
      <c r="Q14" s="30">
        <f t="shared" si="10"/>
        <v>0.375</v>
      </c>
      <c r="R14" s="30">
        <v>1.5</v>
      </c>
      <c r="S14" s="29">
        <f t="shared" si="11"/>
        <v>0.375</v>
      </c>
      <c r="T14" s="29">
        <v>3</v>
      </c>
    </row>
    <row r="15" spans="1:20" ht="14.25" customHeight="1" x14ac:dyDescent="0.25">
      <c r="A15" s="30">
        <f t="shared" si="1"/>
        <v>0.44827586206896552</v>
      </c>
      <c r="B15" s="30">
        <v>13</v>
      </c>
      <c r="D15" s="29">
        <f t="shared" si="2"/>
        <v>0.44827586206896552</v>
      </c>
      <c r="E15" s="29">
        <v>14</v>
      </c>
      <c r="F15" s="29"/>
      <c r="G15" s="30">
        <f t="shared" si="3"/>
        <v>0.54166666666666663</v>
      </c>
      <c r="H15" s="30">
        <v>6.5</v>
      </c>
      <c r="J15" s="29">
        <f t="shared" si="0"/>
        <v>0.54166666666666663</v>
      </c>
      <c r="K15" s="29">
        <f t="shared" si="4"/>
        <v>6</v>
      </c>
      <c r="L15" s="29"/>
      <c r="M15" s="30">
        <f t="shared" si="8"/>
        <v>0.33333333333333331</v>
      </c>
      <c r="N15" s="30">
        <v>2</v>
      </c>
      <c r="O15" s="29">
        <f t="shared" si="9"/>
        <v>0.33333333333333331</v>
      </c>
      <c r="P15" s="29">
        <v>4</v>
      </c>
      <c r="Q15" s="30">
        <f t="shared" si="10"/>
        <v>0.5</v>
      </c>
      <c r="R15" s="30">
        <v>2</v>
      </c>
      <c r="S15" s="29">
        <f t="shared" si="11"/>
        <v>0.5</v>
      </c>
      <c r="T15" s="29">
        <v>2</v>
      </c>
    </row>
    <row r="16" spans="1:20" ht="14.25" customHeight="1" x14ac:dyDescent="0.25">
      <c r="A16" s="30">
        <f t="shared" si="1"/>
        <v>0.48275862068965514</v>
      </c>
      <c r="B16" s="30">
        <v>14</v>
      </c>
      <c r="D16" s="29">
        <f t="shared" si="2"/>
        <v>0.48275862068965514</v>
      </c>
      <c r="E16" s="29">
        <v>13</v>
      </c>
      <c r="F16" s="29"/>
      <c r="G16" s="30">
        <f t="shared" si="3"/>
        <v>0.58333333333333326</v>
      </c>
      <c r="H16" s="30">
        <v>7</v>
      </c>
      <c r="J16" s="29">
        <f t="shared" si="0"/>
        <v>0.58333333333333326</v>
      </c>
      <c r="K16" s="29">
        <f t="shared" si="4"/>
        <v>5.5000000000000009</v>
      </c>
      <c r="L16" s="29"/>
      <c r="M16" s="30">
        <f t="shared" si="8"/>
        <v>0.41666666666666663</v>
      </c>
      <c r="N16" s="30">
        <v>2.5</v>
      </c>
      <c r="O16" s="29">
        <f t="shared" si="9"/>
        <v>0.41666666666666663</v>
      </c>
      <c r="P16" s="29">
        <v>4</v>
      </c>
      <c r="Q16" s="30">
        <f t="shared" si="10"/>
        <v>0.625</v>
      </c>
      <c r="R16" s="30">
        <v>2.5</v>
      </c>
      <c r="S16" s="29">
        <f t="shared" si="11"/>
        <v>0.625</v>
      </c>
      <c r="T16" s="29">
        <v>2</v>
      </c>
    </row>
    <row r="17" spans="1:20" ht="14.25" customHeight="1" x14ac:dyDescent="0.25">
      <c r="A17" s="30">
        <f t="shared" si="1"/>
        <v>0.51724137931034486</v>
      </c>
      <c r="B17" s="30">
        <v>15</v>
      </c>
      <c r="D17" s="29">
        <f t="shared" si="2"/>
        <v>0.51724137931034486</v>
      </c>
      <c r="E17" s="29">
        <v>12</v>
      </c>
      <c r="F17" s="29"/>
      <c r="G17" s="30">
        <f t="shared" si="3"/>
        <v>0.625</v>
      </c>
      <c r="H17" s="30">
        <v>7.5</v>
      </c>
      <c r="J17" s="29">
        <f t="shared" si="0"/>
        <v>0.625</v>
      </c>
      <c r="K17" s="29">
        <f t="shared" si="4"/>
        <v>5</v>
      </c>
      <c r="L17" s="29"/>
      <c r="M17" s="30">
        <f t="shared" si="8"/>
        <v>0.5</v>
      </c>
      <c r="N17" s="30">
        <v>3</v>
      </c>
      <c r="O17" s="29">
        <f t="shared" si="9"/>
        <v>0.5</v>
      </c>
      <c r="P17" s="29">
        <v>3</v>
      </c>
      <c r="Q17" s="30">
        <f t="shared" si="10"/>
        <v>0.75</v>
      </c>
      <c r="R17" s="30">
        <v>3</v>
      </c>
      <c r="S17" s="29">
        <f t="shared" si="11"/>
        <v>0.75</v>
      </c>
      <c r="T17" s="29">
        <v>1</v>
      </c>
    </row>
    <row r="18" spans="1:20" ht="14.25" customHeight="1" x14ac:dyDescent="0.25">
      <c r="A18" s="30">
        <f t="shared" si="1"/>
        <v>0.55172413793103448</v>
      </c>
      <c r="B18" s="30">
        <v>16</v>
      </c>
      <c r="D18" s="29">
        <f t="shared" si="2"/>
        <v>0.55172413793103448</v>
      </c>
      <c r="E18" s="29">
        <v>11</v>
      </c>
      <c r="F18" s="29"/>
      <c r="G18" s="30">
        <f t="shared" si="3"/>
        <v>0.66666666666666663</v>
      </c>
      <c r="H18" s="30">
        <v>8</v>
      </c>
      <c r="J18" s="29">
        <f t="shared" si="0"/>
        <v>0.66666666666666663</v>
      </c>
      <c r="K18" s="29">
        <f t="shared" si="4"/>
        <v>4.5</v>
      </c>
      <c r="L18" s="29"/>
      <c r="M18" s="30">
        <f t="shared" si="8"/>
        <v>0.58333333333333326</v>
      </c>
      <c r="N18" s="30">
        <v>3.5</v>
      </c>
      <c r="O18" s="29">
        <f t="shared" si="9"/>
        <v>0.58333333333333326</v>
      </c>
      <c r="P18" s="29">
        <v>3</v>
      </c>
      <c r="Q18" s="30">
        <f t="shared" si="10"/>
        <v>0.875</v>
      </c>
      <c r="R18" s="30">
        <v>3.5</v>
      </c>
      <c r="S18" s="29">
        <f t="shared" si="11"/>
        <v>0.875</v>
      </c>
      <c r="T18" s="29">
        <v>1</v>
      </c>
    </row>
    <row r="19" spans="1:20" ht="14.25" customHeight="1" x14ac:dyDescent="0.25">
      <c r="A19" s="30">
        <f t="shared" si="1"/>
        <v>0.58620689655172409</v>
      </c>
      <c r="B19" s="30">
        <v>17</v>
      </c>
      <c r="D19" s="29">
        <f t="shared" si="2"/>
        <v>0.58620689655172409</v>
      </c>
      <c r="E19" s="29">
        <v>10</v>
      </c>
      <c r="F19" s="29"/>
      <c r="G19" s="30">
        <f t="shared" si="3"/>
        <v>0.70833333333333326</v>
      </c>
      <c r="H19" s="30">
        <v>8.5</v>
      </c>
      <c r="J19" s="29">
        <f t="shared" si="0"/>
        <v>0.70833333333333326</v>
      </c>
      <c r="K19" s="29">
        <f t="shared" si="4"/>
        <v>4</v>
      </c>
      <c r="L19" s="29"/>
      <c r="M19" s="30">
        <f t="shared" si="8"/>
        <v>0.66666666666666663</v>
      </c>
      <c r="N19" s="30">
        <v>4</v>
      </c>
      <c r="O19" s="29">
        <f t="shared" si="9"/>
        <v>0.66666666666666663</v>
      </c>
      <c r="P19" s="29">
        <v>2</v>
      </c>
      <c r="Q19" s="30">
        <f t="shared" si="10"/>
        <v>1</v>
      </c>
      <c r="R19" s="30">
        <v>4</v>
      </c>
      <c r="S19" s="29">
        <f t="shared" si="11"/>
        <v>1</v>
      </c>
      <c r="T19" s="29">
        <v>1</v>
      </c>
    </row>
    <row r="20" spans="1:20" ht="14.25" customHeight="1" x14ac:dyDescent="0.25">
      <c r="A20" s="30">
        <f t="shared" si="1"/>
        <v>0.62068965517241381</v>
      </c>
      <c r="B20" s="30">
        <v>18</v>
      </c>
      <c r="D20" s="29">
        <f t="shared" si="2"/>
        <v>0.62068965517241381</v>
      </c>
      <c r="E20" s="29">
        <v>9</v>
      </c>
      <c r="F20" s="29"/>
      <c r="G20" s="30">
        <f t="shared" si="3"/>
        <v>0.75</v>
      </c>
      <c r="H20" s="30">
        <v>9</v>
      </c>
      <c r="J20" s="29">
        <f t="shared" si="0"/>
        <v>0.75</v>
      </c>
      <c r="K20" s="29">
        <f t="shared" si="4"/>
        <v>3.5</v>
      </c>
      <c r="L20" s="29"/>
      <c r="M20" s="30">
        <f t="shared" si="8"/>
        <v>0.75</v>
      </c>
      <c r="N20" s="30">
        <v>4.5</v>
      </c>
      <c r="O20" s="29">
        <f t="shared" si="9"/>
        <v>0.75</v>
      </c>
      <c r="P20" s="29">
        <v>2</v>
      </c>
      <c r="S20" s="29"/>
      <c r="T20" s="29"/>
    </row>
    <row r="21" spans="1:20" ht="14.25" customHeight="1" x14ac:dyDescent="0.25">
      <c r="A21" s="30">
        <f t="shared" si="1"/>
        <v>0.65517241379310343</v>
      </c>
      <c r="B21" s="30">
        <v>19</v>
      </c>
      <c r="D21" s="29">
        <f t="shared" si="2"/>
        <v>0.65517241379310343</v>
      </c>
      <c r="E21" s="29">
        <v>8</v>
      </c>
      <c r="F21" s="29"/>
      <c r="G21" s="30">
        <f t="shared" si="3"/>
        <v>0.79166666666666663</v>
      </c>
      <c r="H21" s="30">
        <v>9.5</v>
      </c>
      <c r="J21" s="29">
        <f t="shared" si="0"/>
        <v>0.79166666666666663</v>
      </c>
      <c r="K21" s="29">
        <f t="shared" si="4"/>
        <v>3</v>
      </c>
      <c r="L21" s="29"/>
      <c r="M21" s="30">
        <f t="shared" si="8"/>
        <v>0.83333333333333326</v>
      </c>
      <c r="N21" s="30">
        <v>5</v>
      </c>
      <c r="O21" s="29">
        <f t="shared" si="9"/>
        <v>0.83333333333333326</v>
      </c>
      <c r="P21" s="29">
        <v>1</v>
      </c>
      <c r="S21" s="29"/>
      <c r="T21" s="29"/>
    </row>
    <row r="22" spans="1:20" ht="14.25" customHeight="1" x14ac:dyDescent="0.25">
      <c r="A22" s="30">
        <f t="shared" si="1"/>
        <v>0.68965517241379315</v>
      </c>
      <c r="B22" s="30">
        <v>20</v>
      </c>
      <c r="D22" s="29">
        <f t="shared" si="2"/>
        <v>0.68965517241379315</v>
      </c>
      <c r="E22" s="29">
        <v>7</v>
      </c>
      <c r="F22" s="29"/>
      <c r="G22" s="30">
        <f t="shared" si="3"/>
        <v>0.83333333333333326</v>
      </c>
      <c r="H22" s="30">
        <v>10</v>
      </c>
      <c r="J22" s="29">
        <f t="shared" si="0"/>
        <v>0.83333333333333326</v>
      </c>
      <c r="K22" s="29">
        <f t="shared" si="4"/>
        <v>2.5</v>
      </c>
      <c r="L22" s="29"/>
      <c r="M22" s="30">
        <f t="shared" si="8"/>
        <v>0.91666666666666663</v>
      </c>
      <c r="N22" s="30">
        <v>5.5</v>
      </c>
      <c r="O22" s="29">
        <f t="shared" si="9"/>
        <v>0.91666666666666663</v>
      </c>
      <c r="P22" s="29">
        <v>1</v>
      </c>
      <c r="S22" s="29"/>
      <c r="T22" s="29"/>
    </row>
    <row r="23" spans="1:20" ht="14.25" customHeight="1" x14ac:dyDescent="0.25">
      <c r="A23" s="30">
        <f t="shared" si="1"/>
        <v>0.72413793103448276</v>
      </c>
      <c r="B23" s="30">
        <v>21</v>
      </c>
      <c r="D23" s="29">
        <f t="shared" si="2"/>
        <v>0.72413793103448276</v>
      </c>
      <c r="E23" s="29">
        <v>6</v>
      </c>
      <c r="F23" s="29"/>
      <c r="G23" s="30">
        <f t="shared" si="3"/>
        <v>0.875</v>
      </c>
      <c r="H23" s="30">
        <v>10.5</v>
      </c>
      <c r="J23" s="29">
        <f t="shared" si="0"/>
        <v>0.875</v>
      </c>
      <c r="K23" s="29">
        <f t="shared" si="4"/>
        <v>2</v>
      </c>
      <c r="L23" s="29"/>
      <c r="M23" s="30">
        <f t="shared" si="8"/>
        <v>1</v>
      </c>
      <c r="N23" s="30">
        <v>6</v>
      </c>
      <c r="O23" s="29">
        <f t="shared" si="9"/>
        <v>1</v>
      </c>
      <c r="P23" s="29">
        <v>1</v>
      </c>
      <c r="S23" s="29"/>
      <c r="T23" s="29"/>
    </row>
    <row r="24" spans="1:20" ht="14.25" customHeight="1" x14ac:dyDescent="0.25">
      <c r="A24" s="30">
        <f t="shared" si="1"/>
        <v>0.75862068965517238</v>
      </c>
      <c r="B24" s="30">
        <v>22</v>
      </c>
      <c r="D24" s="29">
        <f t="shared" si="2"/>
        <v>0.75862068965517238</v>
      </c>
      <c r="E24" s="29">
        <v>5</v>
      </c>
      <c r="F24" s="29"/>
      <c r="G24" s="30">
        <f t="shared" si="3"/>
        <v>0.91666666666666663</v>
      </c>
      <c r="H24" s="30">
        <v>11</v>
      </c>
      <c r="J24" s="29">
        <f t="shared" si="0"/>
        <v>0.91666666666666663</v>
      </c>
      <c r="K24" s="29">
        <f t="shared" si="4"/>
        <v>1.5</v>
      </c>
      <c r="L24" s="29"/>
      <c r="O24" s="29"/>
      <c r="P24" s="29"/>
      <c r="S24" s="29"/>
      <c r="T24" s="29"/>
    </row>
    <row r="25" spans="1:20" ht="14.25" customHeight="1" x14ac:dyDescent="0.25">
      <c r="A25" s="30">
        <f t="shared" si="1"/>
        <v>0.7931034482758621</v>
      </c>
      <c r="B25" s="30">
        <v>23</v>
      </c>
      <c r="D25" s="29">
        <f t="shared" si="2"/>
        <v>0.7931034482758621</v>
      </c>
      <c r="E25" s="29">
        <v>4</v>
      </c>
      <c r="F25" s="29"/>
      <c r="G25" s="30">
        <f t="shared" si="3"/>
        <v>0.95833333333333326</v>
      </c>
      <c r="H25" s="30">
        <v>11.5</v>
      </c>
      <c r="J25" s="29">
        <f t="shared" si="0"/>
        <v>0.95833333333333326</v>
      </c>
      <c r="K25" s="29">
        <f t="shared" si="4"/>
        <v>1</v>
      </c>
      <c r="L25" s="29"/>
      <c r="O25" s="29"/>
      <c r="P25" s="29"/>
      <c r="S25" s="29"/>
      <c r="T25" s="29"/>
    </row>
    <row r="26" spans="1:20" ht="14.25" customHeight="1" x14ac:dyDescent="0.25">
      <c r="A26" s="30">
        <f t="shared" si="1"/>
        <v>0.82758620689655171</v>
      </c>
      <c r="B26" s="30">
        <v>24</v>
      </c>
      <c r="D26" s="29">
        <f t="shared" si="2"/>
        <v>0.82758620689655171</v>
      </c>
      <c r="E26" s="29">
        <v>3</v>
      </c>
      <c r="F26" s="29"/>
      <c r="G26" s="30">
        <f t="shared" si="3"/>
        <v>1</v>
      </c>
      <c r="H26" s="30">
        <v>12</v>
      </c>
      <c r="J26" s="29">
        <f t="shared" si="0"/>
        <v>1</v>
      </c>
      <c r="K26" s="29">
        <f>12-12*J26</f>
        <v>0</v>
      </c>
      <c r="L26" s="29"/>
      <c r="O26" s="29"/>
      <c r="P26" s="29"/>
      <c r="S26" s="29"/>
      <c r="T26" s="29"/>
    </row>
    <row r="27" spans="1:20" ht="14.25" customHeight="1" x14ac:dyDescent="0.25">
      <c r="A27" s="30">
        <f t="shared" si="1"/>
        <v>0.86206896551724133</v>
      </c>
      <c r="B27" s="30">
        <v>25</v>
      </c>
      <c r="D27" s="29">
        <f t="shared" si="2"/>
        <v>0.86206896551724133</v>
      </c>
      <c r="E27" s="29">
        <v>2</v>
      </c>
      <c r="F27" s="29"/>
      <c r="J27" s="29"/>
      <c r="K27" s="29"/>
      <c r="L27" s="29"/>
      <c r="O27" s="29"/>
      <c r="P27" s="29"/>
      <c r="S27" s="29"/>
      <c r="T27" s="29"/>
    </row>
    <row r="28" spans="1:20" ht="14.25" customHeight="1" x14ac:dyDescent="0.25">
      <c r="A28" s="30">
        <f t="shared" si="1"/>
        <v>0.89655172413793105</v>
      </c>
      <c r="B28" s="30">
        <v>26</v>
      </c>
      <c r="D28" s="29">
        <f t="shared" si="2"/>
        <v>0.89655172413793105</v>
      </c>
      <c r="E28" s="29">
        <v>2</v>
      </c>
      <c r="F28" s="29"/>
      <c r="J28" s="29"/>
      <c r="K28" s="29"/>
      <c r="L28" s="29"/>
      <c r="O28" s="29"/>
      <c r="P28" s="29"/>
      <c r="S28" s="29"/>
      <c r="T28" s="29"/>
    </row>
    <row r="29" spans="1:20" ht="14.25" customHeight="1" x14ac:dyDescent="0.25">
      <c r="A29" s="30">
        <f t="shared" si="1"/>
        <v>0.93103448275862066</v>
      </c>
      <c r="B29" s="30">
        <v>27</v>
      </c>
      <c r="D29" s="29">
        <f t="shared" si="2"/>
        <v>0.93103448275862066</v>
      </c>
      <c r="E29" s="29">
        <v>1</v>
      </c>
      <c r="F29" s="29"/>
      <c r="J29" s="29"/>
      <c r="K29" s="29"/>
      <c r="L29" s="29"/>
      <c r="O29" s="29"/>
      <c r="P29" s="29"/>
      <c r="S29" s="29"/>
      <c r="T29" s="29"/>
    </row>
    <row r="30" spans="1:20" ht="14.25" customHeight="1" x14ac:dyDescent="0.25">
      <c r="A30" s="30">
        <f t="shared" si="1"/>
        <v>0.96551724137931028</v>
      </c>
      <c r="B30" s="30">
        <v>28</v>
      </c>
      <c r="D30" s="29">
        <f t="shared" si="2"/>
        <v>0.96551724137931028</v>
      </c>
      <c r="E30" s="29">
        <v>1</v>
      </c>
      <c r="F30" s="29"/>
      <c r="J30" s="29"/>
      <c r="K30" s="29"/>
      <c r="L30" s="29"/>
      <c r="O30" s="29"/>
      <c r="P30" s="29"/>
      <c r="S30" s="29"/>
      <c r="T30" s="29"/>
    </row>
    <row r="31" spans="1:20" ht="14.25" customHeight="1" x14ac:dyDescent="0.25">
      <c r="A31" s="30">
        <f t="shared" si="1"/>
        <v>1</v>
      </c>
      <c r="B31" s="30">
        <v>29</v>
      </c>
      <c r="D31" s="29"/>
      <c r="E31" s="29"/>
      <c r="F31" s="29"/>
      <c r="J31" s="29"/>
      <c r="K31" s="29"/>
      <c r="L31" s="29"/>
      <c r="O31" s="29"/>
      <c r="P31" s="29"/>
      <c r="S31" s="29"/>
      <c r="T31" s="29"/>
    </row>
    <row r="32" spans="1:20" ht="14.25" customHeight="1" x14ac:dyDescent="0.25">
      <c r="D32" s="29"/>
      <c r="E32" s="29"/>
      <c r="F32" s="29"/>
      <c r="J32" s="29"/>
      <c r="K32" s="29"/>
      <c r="L32" s="29"/>
      <c r="O32" s="29"/>
      <c r="P32" s="29"/>
      <c r="S32" s="29"/>
      <c r="T32" s="29"/>
    </row>
    <row r="33" spans="4:20" ht="14.25" customHeight="1" x14ac:dyDescent="0.25">
      <c r="D33" s="29"/>
      <c r="E33" s="29"/>
      <c r="F33" s="29"/>
      <c r="J33" s="29"/>
      <c r="K33" s="29"/>
      <c r="L33" s="29"/>
      <c r="O33" s="29"/>
      <c r="P33" s="29"/>
      <c r="S33" s="29"/>
      <c r="T33" s="29"/>
    </row>
    <row r="34" spans="4:20" ht="14.25" customHeight="1" x14ac:dyDescent="0.25">
      <c r="D34" s="29"/>
      <c r="E34" s="29"/>
      <c r="F34" s="29"/>
      <c r="J34" s="29"/>
      <c r="K34" s="29"/>
      <c r="L34" s="29"/>
      <c r="O34" s="29"/>
      <c r="P34" s="29"/>
      <c r="S34" s="29"/>
      <c r="T34" s="29"/>
    </row>
    <row r="35" spans="4:20" ht="14.25" customHeight="1" x14ac:dyDescent="0.25">
      <c r="D35" s="29"/>
      <c r="E35" s="29"/>
      <c r="F35" s="29"/>
      <c r="J35" s="29"/>
      <c r="K35" s="29"/>
      <c r="L35" s="29"/>
      <c r="O35" s="29"/>
      <c r="P35" s="29"/>
      <c r="S35" s="29"/>
      <c r="T35" s="29"/>
    </row>
    <row r="36" spans="4:20" ht="14.25" customHeight="1" x14ac:dyDescent="0.25">
      <c r="D36" s="29"/>
      <c r="E36" s="29"/>
      <c r="F36" s="29"/>
      <c r="J36" s="29"/>
      <c r="K36" s="29"/>
      <c r="L36" s="29"/>
      <c r="O36" s="29"/>
      <c r="P36" s="29"/>
      <c r="S36" s="29"/>
      <c r="T36" s="29"/>
    </row>
    <row r="37" spans="4:20" ht="14.25" customHeight="1" x14ac:dyDescent="0.25">
      <c r="D37" s="29"/>
      <c r="E37" s="29"/>
      <c r="F37" s="29"/>
      <c r="J37" s="29"/>
      <c r="K37" s="29"/>
      <c r="L37" s="29"/>
      <c r="O37" s="29"/>
      <c r="P37" s="29"/>
      <c r="S37" s="29"/>
      <c r="T37" s="29"/>
    </row>
    <row r="38" spans="4:20" ht="14.25" customHeight="1" x14ac:dyDescent="0.25">
      <c r="D38" s="29"/>
      <c r="E38" s="29"/>
      <c r="F38" s="29"/>
      <c r="J38" s="29"/>
      <c r="K38" s="29"/>
      <c r="L38" s="29"/>
      <c r="O38" s="29"/>
      <c r="P38" s="29"/>
      <c r="S38" s="29"/>
      <c r="T38" s="29"/>
    </row>
    <row r="39" spans="4:20" ht="14.25" customHeight="1" x14ac:dyDescent="0.25">
      <c r="D39" s="29"/>
      <c r="E39" s="29"/>
      <c r="F39" s="29"/>
      <c r="J39" s="29"/>
      <c r="K39" s="29"/>
      <c r="L39" s="29"/>
      <c r="O39" s="29"/>
      <c r="P39" s="29"/>
      <c r="S39" s="29"/>
      <c r="T39" s="29"/>
    </row>
    <row r="40" spans="4:20" ht="14.25" customHeight="1" x14ac:dyDescent="0.25">
      <c r="D40" s="29"/>
      <c r="E40" s="29"/>
      <c r="F40" s="29"/>
      <c r="J40" s="29"/>
      <c r="K40" s="29"/>
      <c r="L40" s="29"/>
      <c r="O40" s="29"/>
      <c r="P40" s="29"/>
      <c r="S40" s="29"/>
      <c r="T40" s="29"/>
    </row>
    <row r="41" spans="4:20" ht="14.25" customHeight="1" x14ac:dyDescent="0.25">
      <c r="D41" s="29"/>
      <c r="E41" s="29"/>
      <c r="F41" s="29"/>
      <c r="J41" s="29"/>
      <c r="K41" s="29"/>
      <c r="L41" s="29"/>
      <c r="O41" s="29"/>
      <c r="P41" s="29"/>
      <c r="S41" s="29"/>
      <c r="T41" s="29"/>
    </row>
    <row r="42" spans="4:20" ht="14.25" customHeight="1" x14ac:dyDescent="0.25">
      <c r="D42" s="29"/>
      <c r="E42" s="29"/>
      <c r="F42" s="29"/>
      <c r="J42" s="29"/>
      <c r="K42" s="29"/>
      <c r="L42" s="29"/>
      <c r="O42" s="29"/>
      <c r="P42" s="29"/>
      <c r="S42" s="29"/>
      <c r="T42" s="29"/>
    </row>
    <row r="43" spans="4:20" ht="14.25" customHeight="1" x14ac:dyDescent="0.25">
      <c r="D43" s="29"/>
      <c r="E43" s="29"/>
      <c r="F43" s="29"/>
      <c r="J43" s="29"/>
      <c r="K43" s="29"/>
      <c r="L43" s="29"/>
      <c r="O43" s="29"/>
      <c r="P43" s="29"/>
      <c r="S43" s="29"/>
      <c r="T43" s="29"/>
    </row>
    <row r="44" spans="4:20" ht="14.25" customHeight="1" x14ac:dyDescent="0.25">
      <c r="D44" s="29"/>
      <c r="E44" s="29"/>
      <c r="F44" s="29"/>
      <c r="J44" s="29"/>
      <c r="K44" s="29"/>
      <c r="L44" s="29"/>
      <c r="O44" s="29"/>
      <c r="P44" s="29"/>
      <c r="S44" s="29"/>
      <c r="T44" s="29"/>
    </row>
    <row r="45" spans="4:20" ht="14.25" customHeight="1" x14ac:dyDescent="0.25">
      <c r="D45" s="29"/>
      <c r="E45" s="29"/>
      <c r="F45" s="29"/>
      <c r="J45" s="29"/>
      <c r="K45" s="29"/>
      <c r="L45" s="29"/>
      <c r="O45" s="29"/>
      <c r="P45" s="29"/>
      <c r="S45" s="29"/>
      <c r="T45" s="29"/>
    </row>
    <row r="46" spans="4:20" ht="14.25" customHeight="1" x14ac:dyDescent="0.25">
      <c r="D46" s="29"/>
      <c r="E46" s="29"/>
      <c r="F46" s="29"/>
      <c r="J46" s="29"/>
      <c r="K46" s="29"/>
      <c r="L46" s="29"/>
      <c r="O46" s="29"/>
      <c r="P46" s="29"/>
      <c r="S46" s="29"/>
      <c r="T46" s="29"/>
    </row>
    <row r="47" spans="4:20" ht="14.25" customHeight="1" x14ac:dyDescent="0.25">
      <c r="D47" s="29"/>
      <c r="E47" s="29"/>
      <c r="F47" s="29"/>
      <c r="J47" s="29"/>
      <c r="K47" s="29"/>
      <c r="L47" s="29"/>
      <c r="O47" s="29"/>
      <c r="P47" s="29"/>
      <c r="S47" s="29"/>
      <c r="T47" s="29"/>
    </row>
    <row r="48" spans="4:20" ht="14.25" customHeight="1" x14ac:dyDescent="0.25">
      <c r="D48" s="29"/>
      <c r="E48" s="29"/>
      <c r="F48" s="29"/>
      <c r="J48" s="29"/>
      <c r="K48" s="29"/>
      <c r="L48" s="29"/>
      <c r="O48" s="29"/>
      <c r="P48" s="29"/>
      <c r="S48" s="29"/>
      <c r="T48" s="29"/>
    </row>
    <row r="49" spans="4:20" ht="14.25" customHeight="1" x14ac:dyDescent="0.25">
      <c r="D49" s="29"/>
      <c r="E49" s="29"/>
      <c r="F49" s="29"/>
      <c r="J49" s="29"/>
      <c r="K49" s="29"/>
      <c r="L49" s="29"/>
      <c r="O49" s="29"/>
      <c r="P49" s="29"/>
      <c r="S49" s="29"/>
      <c r="T49" s="29"/>
    </row>
    <row r="50" spans="4:20" ht="14.25" customHeight="1" x14ac:dyDescent="0.25">
      <c r="D50" s="29"/>
      <c r="E50" s="29"/>
      <c r="F50" s="29"/>
      <c r="J50" s="29"/>
      <c r="K50" s="29"/>
      <c r="L50" s="29"/>
      <c r="O50" s="29"/>
      <c r="P50" s="29"/>
      <c r="S50" s="29"/>
      <c r="T50" s="29"/>
    </row>
    <row r="51" spans="4:20" ht="14.25" customHeight="1" x14ac:dyDescent="0.25">
      <c r="D51" s="29"/>
      <c r="E51" s="29"/>
      <c r="F51" s="29"/>
      <c r="J51" s="29"/>
      <c r="K51" s="29"/>
      <c r="L51" s="29"/>
      <c r="O51" s="29"/>
      <c r="P51" s="29"/>
      <c r="S51" s="29"/>
      <c r="T51" s="29"/>
    </row>
    <row r="52" spans="4:20" ht="14.25" customHeight="1" x14ac:dyDescent="0.25">
      <c r="D52" s="29"/>
      <c r="E52" s="29"/>
      <c r="F52" s="29"/>
      <c r="J52" s="29"/>
      <c r="K52" s="29"/>
      <c r="L52" s="29"/>
      <c r="O52" s="29"/>
      <c r="P52" s="29"/>
      <c r="S52" s="29"/>
      <c r="T52" s="29"/>
    </row>
    <row r="53" spans="4:20" ht="14.25" customHeight="1" x14ac:dyDescent="0.25">
      <c r="D53" s="29"/>
      <c r="E53" s="29"/>
      <c r="F53" s="29"/>
      <c r="J53" s="29"/>
      <c r="K53" s="29"/>
      <c r="L53" s="29"/>
      <c r="O53" s="29"/>
      <c r="P53" s="29"/>
      <c r="S53" s="29"/>
      <c r="T53" s="29"/>
    </row>
    <row r="54" spans="4:20" ht="14.25" customHeight="1" x14ac:dyDescent="0.25">
      <c r="D54" s="29"/>
      <c r="E54" s="29"/>
      <c r="F54" s="29"/>
      <c r="J54" s="29"/>
      <c r="K54" s="29"/>
      <c r="L54" s="29"/>
      <c r="O54" s="29"/>
      <c r="P54" s="29"/>
      <c r="S54" s="29"/>
      <c r="T54" s="29"/>
    </row>
    <row r="55" spans="4:20" ht="14.25" customHeight="1" x14ac:dyDescent="0.25">
      <c r="D55" s="29"/>
      <c r="E55" s="29"/>
      <c r="F55" s="29"/>
      <c r="J55" s="29"/>
      <c r="K55" s="29"/>
      <c r="L55" s="29"/>
      <c r="O55" s="29"/>
      <c r="P55" s="29"/>
      <c r="S55" s="29"/>
      <c r="T55" s="29"/>
    </row>
    <row r="56" spans="4:20" ht="14.25" customHeight="1" x14ac:dyDescent="0.25">
      <c r="D56" s="29"/>
      <c r="E56" s="29"/>
      <c r="F56" s="29"/>
      <c r="J56" s="29"/>
      <c r="K56" s="29"/>
      <c r="L56" s="29"/>
      <c r="O56" s="29"/>
      <c r="P56" s="29"/>
      <c r="S56" s="29"/>
      <c r="T56" s="29"/>
    </row>
    <row r="57" spans="4:20" ht="14.25" customHeight="1" x14ac:dyDescent="0.25">
      <c r="D57" s="29"/>
      <c r="E57" s="29"/>
      <c r="F57" s="29"/>
      <c r="J57" s="29"/>
      <c r="K57" s="29"/>
      <c r="L57" s="29"/>
      <c r="O57" s="29"/>
      <c r="P57" s="29"/>
      <c r="S57" s="29"/>
      <c r="T57" s="29"/>
    </row>
    <row r="58" spans="4:20" ht="14.25" customHeight="1" x14ac:dyDescent="0.25">
      <c r="D58" s="29"/>
      <c r="E58" s="29"/>
      <c r="F58" s="29"/>
      <c r="J58" s="29"/>
      <c r="K58" s="29"/>
      <c r="L58" s="29"/>
      <c r="O58" s="29"/>
      <c r="P58" s="29"/>
      <c r="S58" s="29"/>
      <c r="T58" s="29"/>
    </row>
    <row r="59" spans="4:20" ht="14.25" customHeight="1" x14ac:dyDescent="0.25">
      <c r="D59" s="29"/>
      <c r="E59" s="29"/>
      <c r="F59" s="29"/>
      <c r="J59" s="29"/>
      <c r="K59" s="29"/>
      <c r="L59" s="29"/>
      <c r="O59" s="29"/>
      <c r="P59" s="29"/>
      <c r="S59" s="29"/>
      <c r="T59" s="29"/>
    </row>
    <row r="60" spans="4:20" ht="14.25" customHeight="1" x14ac:dyDescent="0.25">
      <c r="D60" s="29"/>
      <c r="E60" s="29"/>
      <c r="F60" s="29"/>
      <c r="J60" s="29"/>
      <c r="K60" s="29"/>
      <c r="L60" s="29"/>
      <c r="O60" s="29"/>
      <c r="P60" s="29"/>
      <c r="S60" s="29"/>
      <c r="T60" s="29"/>
    </row>
    <row r="61" spans="4:20" ht="14.25" customHeight="1" x14ac:dyDescent="0.25">
      <c r="D61" s="29"/>
      <c r="E61" s="29"/>
      <c r="F61" s="29"/>
      <c r="J61" s="29"/>
      <c r="K61" s="29"/>
      <c r="L61" s="29"/>
      <c r="O61" s="29"/>
      <c r="P61" s="29"/>
      <c r="S61" s="29"/>
      <c r="T61" s="29"/>
    </row>
    <row r="62" spans="4:20" ht="14.25" customHeight="1" x14ac:dyDescent="0.25">
      <c r="D62" s="29"/>
      <c r="E62" s="29"/>
      <c r="F62" s="29"/>
      <c r="J62" s="29"/>
      <c r="K62" s="29"/>
      <c r="L62" s="29"/>
      <c r="O62" s="29"/>
      <c r="P62" s="29"/>
      <c r="S62" s="29"/>
      <c r="T62" s="29"/>
    </row>
    <row r="63" spans="4:20" ht="14.25" customHeight="1" x14ac:dyDescent="0.25">
      <c r="D63" s="29"/>
      <c r="E63" s="29"/>
      <c r="F63" s="29"/>
      <c r="J63" s="29"/>
      <c r="K63" s="29"/>
      <c r="L63" s="29"/>
      <c r="O63" s="29"/>
      <c r="P63" s="29"/>
      <c r="S63" s="29"/>
      <c r="T63" s="29"/>
    </row>
    <row r="64" spans="4:20" ht="14.25" customHeight="1" x14ac:dyDescent="0.25">
      <c r="D64" s="29"/>
      <c r="E64" s="29"/>
      <c r="F64" s="29"/>
      <c r="J64" s="29"/>
      <c r="K64" s="29"/>
      <c r="L64" s="29"/>
      <c r="O64" s="29"/>
      <c r="P64" s="29"/>
      <c r="S64" s="29"/>
      <c r="T64" s="29"/>
    </row>
    <row r="65" spans="4:20" ht="14.25" customHeight="1" x14ac:dyDescent="0.25">
      <c r="D65" s="29"/>
      <c r="E65" s="29"/>
      <c r="F65" s="29"/>
      <c r="J65" s="29"/>
      <c r="K65" s="29"/>
      <c r="L65" s="29"/>
      <c r="O65" s="29"/>
      <c r="P65" s="29"/>
      <c r="S65" s="29"/>
      <c r="T65" s="29"/>
    </row>
    <row r="66" spans="4:20" ht="14.25" customHeight="1" x14ac:dyDescent="0.25">
      <c r="D66" s="29"/>
      <c r="E66" s="29"/>
      <c r="F66" s="29"/>
      <c r="J66" s="29"/>
      <c r="K66" s="29"/>
      <c r="L66" s="29"/>
      <c r="O66" s="29"/>
      <c r="P66" s="29"/>
      <c r="S66" s="29"/>
      <c r="T66" s="29"/>
    </row>
    <row r="67" spans="4:20" ht="14.25" customHeight="1" x14ac:dyDescent="0.25">
      <c r="D67" s="29"/>
      <c r="E67" s="29"/>
      <c r="F67" s="29"/>
      <c r="J67" s="29"/>
      <c r="K67" s="29"/>
      <c r="L67" s="29"/>
      <c r="O67" s="29"/>
      <c r="P67" s="29"/>
      <c r="S67" s="29"/>
      <c r="T67" s="29"/>
    </row>
    <row r="68" spans="4:20" ht="14.25" customHeight="1" x14ac:dyDescent="0.25">
      <c r="D68" s="29"/>
      <c r="E68" s="29"/>
      <c r="F68" s="29"/>
      <c r="J68" s="29"/>
      <c r="K68" s="29"/>
      <c r="L68" s="29"/>
      <c r="O68" s="29"/>
      <c r="P68" s="29"/>
      <c r="S68" s="29"/>
      <c r="T68" s="29"/>
    </row>
    <row r="69" spans="4:20" ht="14.25" customHeight="1" x14ac:dyDescent="0.25">
      <c r="D69" s="29"/>
      <c r="E69" s="29"/>
      <c r="F69" s="29"/>
      <c r="J69" s="29"/>
      <c r="K69" s="29"/>
      <c r="L69" s="29"/>
      <c r="O69" s="29"/>
      <c r="P69" s="29"/>
      <c r="S69" s="29"/>
      <c r="T69" s="29"/>
    </row>
    <row r="70" spans="4:20" ht="14.25" customHeight="1" x14ac:dyDescent="0.25">
      <c r="D70" s="29"/>
      <c r="E70" s="29"/>
      <c r="F70" s="29"/>
      <c r="J70" s="29"/>
      <c r="K70" s="29"/>
      <c r="L70" s="29"/>
      <c r="O70" s="29"/>
      <c r="P70" s="29"/>
      <c r="S70" s="29"/>
      <c r="T70" s="29"/>
    </row>
    <row r="71" spans="4:20" ht="14.25" customHeight="1" x14ac:dyDescent="0.25">
      <c r="D71" s="29"/>
      <c r="E71" s="29"/>
      <c r="F71" s="29"/>
      <c r="J71" s="29"/>
      <c r="K71" s="29"/>
      <c r="L71" s="29"/>
      <c r="O71" s="29"/>
      <c r="P71" s="29"/>
      <c r="S71" s="29"/>
      <c r="T71" s="29"/>
    </row>
    <row r="72" spans="4:20" ht="14.25" customHeight="1" x14ac:dyDescent="0.25">
      <c r="D72" s="29"/>
      <c r="E72" s="29"/>
      <c r="F72" s="29"/>
      <c r="J72" s="29"/>
      <c r="K72" s="29"/>
      <c r="L72" s="29"/>
      <c r="O72" s="29"/>
      <c r="P72" s="29"/>
      <c r="S72" s="29"/>
      <c r="T72" s="29"/>
    </row>
    <row r="73" spans="4:20" ht="14.25" customHeight="1" x14ac:dyDescent="0.25">
      <c r="D73" s="29"/>
      <c r="E73" s="29"/>
      <c r="F73" s="29"/>
      <c r="J73" s="29"/>
      <c r="K73" s="29"/>
      <c r="L73" s="29"/>
      <c r="O73" s="29"/>
      <c r="P73" s="29"/>
      <c r="S73" s="29"/>
      <c r="T73" s="29"/>
    </row>
    <row r="74" spans="4:20" ht="14.25" customHeight="1" x14ac:dyDescent="0.25">
      <c r="D74" s="29"/>
      <c r="E74" s="29"/>
      <c r="F74" s="29"/>
      <c r="J74" s="29"/>
      <c r="K74" s="29"/>
      <c r="L74" s="29"/>
      <c r="O74" s="29"/>
      <c r="P74" s="29"/>
      <c r="S74" s="29"/>
      <c r="T74" s="29"/>
    </row>
    <row r="75" spans="4:20" ht="14.25" customHeight="1" x14ac:dyDescent="0.25">
      <c r="D75" s="29"/>
      <c r="E75" s="29"/>
      <c r="F75" s="29"/>
      <c r="J75" s="29"/>
      <c r="K75" s="29"/>
      <c r="L75" s="29"/>
      <c r="O75" s="29"/>
      <c r="P75" s="29"/>
      <c r="S75" s="29"/>
      <c r="T75" s="29"/>
    </row>
    <row r="76" spans="4:20" ht="14.25" customHeight="1" x14ac:dyDescent="0.25">
      <c r="D76" s="29"/>
      <c r="E76" s="29"/>
      <c r="F76" s="29"/>
      <c r="J76" s="29"/>
      <c r="K76" s="29"/>
      <c r="L76" s="29"/>
      <c r="O76" s="29"/>
      <c r="P76" s="29"/>
      <c r="S76" s="29"/>
      <c r="T76" s="29"/>
    </row>
    <row r="77" spans="4:20" ht="14.25" customHeight="1" x14ac:dyDescent="0.25">
      <c r="D77" s="29"/>
      <c r="E77" s="29"/>
      <c r="F77" s="29"/>
      <c r="J77" s="29"/>
      <c r="K77" s="29"/>
      <c r="L77" s="29"/>
      <c r="O77" s="29"/>
      <c r="P77" s="29"/>
      <c r="S77" s="29"/>
      <c r="T77" s="29"/>
    </row>
    <row r="78" spans="4:20" ht="14.25" customHeight="1" x14ac:dyDescent="0.25">
      <c r="D78" s="29"/>
      <c r="E78" s="29"/>
      <c r="F78" s="29"/>
      <c r="J78" s="29"/>
      <c r="K78" s="29"/>
      <c r="L78" s="29"/>
      <c r="O78" s="29"/>
      <c r="P78" s="29"/>
      <c r="S78" s="29"/>
      <c r="T78" s="29"/>
    </row>
    <row r="79" spans="4:20" ht="14.25" customHeight="1" x14ac:dyDescent="0.25">
      <c r="D79" s="29"/>
      <c r="E79" s="29"/>
      <c r="F79" s="29"/>
      <c r="J79" s="29"/>
      <c r="K79" s="29"/>
      <c r="L79" s="29"/>
      <c r="O79" s="29"/>
      <c r="P79" s="29"/>
      <c r="S79" s="29"/>
      <c r="T79" s="29"/>
    </row>
    <row r="80" spans="4:20" ht="14.25" customHeight="1" x14ac:dyDescent="0.25">
      <c r="D80" s="29"/>
      <c r="E80" s="29"/>
      <c r="F80" s="29"/>
      <c r="J80" s="29"/>
      <c r="K80" s="29"/>
      <c r="L80" s="29"/>
      <c r="O80" s="29"/>
      <c r="P80" s="29"/>
      <c r="S80" s="29"/>
      <c r="T80" s="29"/>
    </row>
    <row r="81" spans="4:20" ht="14.25" customHeight="1" x14ac:dyDescent="0.25">
      <c r="D81" s="29"/>
      <c r="E81" s="29"/>
      <c r="F81" s="29"/>
      <c r="J81" s="29"/>
      <c r="K81" s="29"/>
      <c r="L81" s="29"/>
      <c r="O81" s="29"/>
      <c r="P81" s="29"/>
      <c r="S81" s="29"/>
      <c r="T81" s="29"/>
    </row>
    <row r="82" spans="4:20" ht="14.25" customHeight="1" x14ac:dyDescent="0.25">
      <c r="D82" s="29"/>
      <c r="E82" s="29"/>
      <c r="F82" s="29"/>
      <c r="J82" s="29"/>
      <c r="K82" s="29"/>
      <c r="L82" s="29"/>
      <c r="O82" s="29"/>
      <c r="P82" s="29"/>
      <c r="S82" s="29"/>
      <c r="T82" s="29"/>
    </row>
    <row r="83" spans="4:20" ht="14.25" customHeight="1" x14ac:dyDescent="0.25">
      <c r="D83" s="29"/>
      <c r="E83" s="29"/>
      <c r="F83" s="29"/>
      <c r="J83" s="29"/>
      <c r="K83" s="29"/>
      <c r="L83" s="29"/>
      <c r="O83" s="29"/>
      <c r="P83" s="29"/>
      <c r="S83" s="29"/>
      <c r="T83" s="29"/>
    </row>
    <row r="84" spans="4:20" ht="14.25" customHeight="1" x14ac:dyDescent="0.25">
      <c r="D84" s="29"/>
      <c r="E84" s="29"/>
      <c r="F84" s="29"/>
      <c r="J84" s="29"/>
      <c r="K84" s="29"/>
      <c r="L84" s="29"/>
      <c r="O84" s="29"/>
      <c r="P84" s="29"/>
      <c r="S84" s="29"/>
      <c r="T84" s="29"/>
    </row>
    <row r="85" spans="4:20" ht="14.25" customHeight="1" x14ac:dyDescent="0.25">
      <c r="D85" s="29"/>
      <c r="E85" s="29"/>
      <c r="F85" s="29"/>
      <c r="J85" s="29"/>
      <c r="K85" s="29"/>
      <c r="L85" s="29"/>
      <c r="O85" s="29"/>
      <c r="P85" s="29"/>
      <c r="S85" s="29"/>
      <c r="T85" s="29"/>
    </row>
    <row r="86" spans="4:20" ht="14.25" customHeight="1" x14ac:dyDescent="0.25">
      <c r="D86" s="29"/>
      <c r="E86" s="29"/>
      <c r="F86" s="29"/>
      <c r="J86" s="29"/>
      <c r="K86" s="29"/>
      <c r="L86" s="29"/>
      <c r="O86" s="29"/>
      <c r="P86" s="29"/>
      <c r="S86" s="29"/>
      <c r="T86" s="29"/>
    </row>
    <row r="87" spans="4:20" ht="14.25" customHeight="1" x14ac:dyDescent="0.25">
      <c r="D87" s="29"/>
      <c r="E87" s="29"/>
      <c r="F87" s="29"/>
      <c r="J87" s="29"/>
      <c r="K87" s="29"/>
      <c r="L87" s="29"/>
      <c r="O87" s="29"/>
      <c r="P87" s="29"/>
      <c r="S87" s="29"/>
      <c r="T87" s="29"/>
    </row>
    <row r="88" spans="4:20" ht="14.25" customHeight="1" x14ac:dyDescent="0.25">
      <c r="D88" s="29"/>
      <c r="E88" s="29"/>
      <c r="F88" s="29"/>
      <c r="J88" s="29"/>
      <c r="K88" s="29"/>
      <c r="L88" s="29"/>
      <c r="O88" s="29"/>
      <c r="P88" s="29"/>
      <c r="S88" s="29"/>
      <c r="T88" s="29"/>
    </row>
    <row r="89" spans="4:20" ht="14.25" customHeight="1" x14ac:dyDescent="0.25">
      <c r="D89" s="29"/>
      <c r="E89" s="29"/>
      <c r="F89" s="29"/>
      <c r="J89" s="29"/>
      <c r="K89" s="29"/>
      <c r="L89" s="29"/>
      <c r="O89" s="29"/>
      <c r="P89" s="29"/>
      <c r="S89" s="29"/>
      <c r="T89" s="29"/>
    </row>
    <row r="90" spans="4:20" ht="14.25" customHeight="1" x14ac:dyDescent="0.25">
      <c r="D90" s="29"/>
      <c r="E90" s="29"/>
      <c r="F90" s="29"/>
      <c r="J90" s="29"/>
      <c r="K90" s="29"/>
      <c r="L90" s="29"/>
      <c r="O90" s="29"/>
      <c r="P90" s="29"/>
      <c r="S90" s="29"/>
      <c r="T90" s="29"/>
    </row>
    <row r="91" spans="4:20" ht="14.25" customHeight="1" x14ac:dyDescent="0.25">
      <c r="D91" s="29"/>
      <c r="E91" s="29"/>
      <c r="F91" s="29"/>
      <c r="J91" s="29"/>
      <c r="K91" s="29"/>
      <c r="L91" s="29"/>
      <c r="O91" s="29"/>
      <c r="P91" s="29"/>
      <c r="S91" s="29"/>
      <c r="T91" s="29"/>
    </row>
    <row r="92" spans="4:20" ht="14.25" customHeight="1" x14ac:dyDescent="0.25">
      <c r="D92" s="29"/>
      <c r="E92" s="29"/>
      <c r="F92" s="29"/>
      <c r="J92" s="29"/>
      <c r="K92" s="29"/>
      <c r="L92" s="29"/>
      <c r="O92" s="29"/>
      <c r="P92" s="29"/>
      <c r="S92" s="29"/>
      <c r="T92" s="29"/>
    </row>
    <row r="93" spans="4:20" ht="14.25" customHeight="1" x14ac:dyDescent="0.25">
      <c r="D93" s="29"/>
      <c r="E93" s="29"/>
      <c r="F93" s="29"/>
      <c r="J93" s="29"/>
      <c r="K93" s="29"/>
      <c r="L93" s="29"/>
      <c r="O93" s="29"/>
      <c r="P93" s="29"/>
      <c r="S93" s="29"/>
      <c r="T93" s="29"/>
    </row>
    <row r="94" spans="4:20" ht="14.25" customHeight="1" x14ac:dyDescent="0.25">
      <c r="D94" s="29"/>
      <c r="E94" s="29"/>
      <c r="F94" s="29"/>
      <c r="J94" s="29"/>
      <c r="K94" s="29"/>
      <c r="L94" s="29"/>
      <c r="O94" s="29"/>
      <c r="P94" s="29"/>
      <c r="S94" s="29"/>
      <c r="T94" s="29"/>
    </row>
    <row r="95" spans="4:20" ht="14.25" customHeight="1" x14ac:dyDescent="0.25">
      <c r="D95" s="29"/>
      <c r="E95" s="29"/>
      <c r="F95" s="29"/>
      <c r="J95" s="29"/>
      <c r="K95" s="29"/>
      <c r="L95" s="29"/>
      <c r="O95" s="29"/>
      <c r="P95" s="29"/>
      <c r="S95" s="29"/>
      <c r="T95" s="29"/>
    </row>
    <row r="96" spans="4:20" ht="14.25" customHeight="1" x14ac:dyDescent="0.25">
      <c r="D96" s="29"/>
      <c r="E96" s="29"/>
      <c r="F96" s="29"/>
      <c r="J96" s="29"/>
      <c r="K96" s="29"/>
      <c r="L96" s="29"/>
      <c r="O96" s="29"/>
      <c r="P96" s="29"/>
      <c r="S96" s="29"/>
      <c r="T96" s="29"/>
    </row>
    <row r="97" spans="4:20" ht="14.25" customHeight="1" x14ac:dyDescent="0.25">
      <c r="D97" s="29"/>
      <c r="E97" s="29"/>
      <c r="F97" s="29"/>
      <c r="J97" s="29"/>
      <c r="K97" s="29"/>
      <c r="L97" s="29"/>
      <c r="O97" s="29"/>
      <c r="P97" s="29"/>
      <c r="S97" s="29"/>
      <c r="T97" s="29"/>
    </row>
    <row r="98" spans="4:20" ht="14.25" customHeight="1" x14ac:dyDescent="0.25">
      <c r="D98" s="29"/>
      <c r="E98" s="29"/>
      <c r="F98" s="29"/>
      <c r="J98" s="29"/>
      <c r="K98" s="29"/>
      <c r="L98" s="29"/>
      <c r="O98" s="29"/>
      <c r="P98" s="29"/>
      <c r="S98" s="29"/>
      <c r="T98" s="29"/>
    </row>
    <row r="99" spans="4:20" ht="14.25" customHeight="1" x14ac:dyDescent="0.25">
      <c r="D99" s="29"/>
      <c r="E99" s="29"/>
      <c r="F99" s="29"/>
      <c r="J99" s="29"/>
      <c r="K99" s="29"/>
      <c r="L99" s="29"/>
      <c r="O99" s="29"/>
      <c r="P99" s="29"/>
      <c r="S99" s="29"/>
      <c r="T99" s="29"/>
    </row>
    <row r="100" spans="4:20" ht="14.25" customHeight="1" x14ac:dyDescent="0.25">
      <c r="D100" s="29"/>
      <c r="E100" s="29"/>
      <c r="F100" s="29"/>
      <c r="J100" s="29"/>
      <c r="K100" s="29"/>
      <c r="L100" s="29"/>
      <c r="O100" s="29"/>
      <c r="P100" s="29"/>
      <c r="S100" s="29"/>
      <c r="T100" s="29"/>
    </row>
    <row r="101" spans="4:20" ht="15.75" customHeight="1" x14ac:dyDescent="0.2"/>
    <row r="102" spans="4:20" ht="15.75" customHeight="1" x14ac:dyDescent="0.2"/>
    <row r="103" spans="4:20" ht="15.75" customHeight="1" x14ac:dyDescent="0.2"/>
    <row r="104" spans="4:20" ht="15.75" customHeight="1" x14ac:dyDescent="0.2"/>
    <row r="105" spans="4:20" ht="15.75" customHeight="1" x14ac:dyDescent="0.2"/>
    <row r="106" spans="4:20" ht="15.75" customHeight="1" x14ac:dyDescent="0.2"/>
    <row r="107" spans="4:20" ht="15.75" customHeight="1" x14ac:dyDescent="0.2"/>
    <row r="108" spans="4:20" ht="15.75" customHeight="1" x14ac:dyDescent="0.2"/>
    <row r="109" spans="4:20" ht="15.75" customHeight="1" x14ac:dyDescent="0.2"/>
    <row r="110" spans="4:20" ht="15.75" customHeight="1" x14ac:dyDescent="0.2"/>
    <row r="111" spans="4:20" ht="15.75" customHeight="1" x14ac:dyDescent="0.2"/>
    <row r="112" spans="4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2.625" defaultRowHeight="15" customHeight="1" x14ac:dyDescent="0.2"/>
  <cols>
    <col min="1" max="6" width="8.75" customWidth="1"/>
    <col min="7" max="26" width="14.375" customWidth="1"/>
  </cols>
  <sheetData>
    <row r="1" spans="1:6" ht="14.25" customHeight="1" x14ac:dyDescent="0.2">
      <c r="A1" s="30" t="s">
        <v>24</v>
      </c>
    </row>
    <row r="2" spans="1:6" ht="14.25" customHeight="1" x14ac:dyDescent="0.2">
      <c r="A2" s="31" t="s">
        <v>25</v>
      </c>
    </row>
    <row r="3" spans="1:6" ht="14.25" customHeight="1" x14ac:dyDescent="0.2">
      <c r="A3" s="31" t="s">
        <v>26</v>
      </c>
    </row>
    <row r="4" spans="1:6" ht="14.25" customHeight="1" x14ac:dyDescent="0.2">
      <c r="A4" s="31" t="s">
        <v>27</v>
      </c>
    </row>
    <row r="5" spans="1:6" ht="14.25" customHeight="1" x14ac:dyDescent="0.2">
      <c r="A5" s="31" t="s">
        <v>28</v>
      </c>
      <c r="B5" s="31"/>
      <c r="C5" s="31"/>
      <c r="D5" s="31"/>
      <c r="E5" s="32"/>
      <c r="F5" s="33"/>
    </row>
    <row r="6" spans="1:6" ht="14.25" customHeight="1" x14ac:dyDescent="0.2">
      <c r="A6" s="31" t="s">
        <v>29</v>
      </c>
      <c r="B6" s="31"/>
      <c r="C6" s="31"/>
      <c r="D6" s="31"/>
      <c r="E6" s="31"/>
      <c r="F6" s="33"/>
    </row>
    <row r="7" spans="1:6" ht="14.25" customHeight="1" x14ac:dyDescent="0.2">
      <c r="A7" s="31" t="s">
        <v>30</v>
      </c>
      <c r="B7" s="31"/>
      <c r="C7" s="31"/>
      <c r="D7" s="31"/>
      <c r="E7" s="32"/>
      <c r="F7" s="33"/>
    </row>
    <row r="8" spans="1:6" ht="14.25" customHeight="1" x14ac:dyDescent="0.2">
      <c r="A8" s="31" t="s">
        <v>31</v>
      </c>
      <c r="B8" s="31"/>
      <c r="C8" s="31"/>
      <c r="D8" s="31"/>
      <c r="E8" s="32"/>
      <c r="F8" s="31"/>
    </row>
    <row r="9" spans="1:6" ht="14.25" customHeight="1" x14ac:dyDescent="0.2">
      <c r="A9" s="31" t="s">
        <v>32</v>
      </c>
      <c r="B9" s="31"/>
      <c r="C9" s="31"/>
      <c r="D9" s="31"/>
      <c r="E9" s="31"/>
      <c r="F9" s="31"/>
    </row>
    <row r="10" spans="1:6" ht="14.25" customHeight="1" x14ac:dyDescent="0.2">
      <c r="A10" s="31" t="s">
        <v>33</v>
      </c>
      <c r="B10" s="31"/>
      <c r="C10" s="31"/>
      <c r="D10" s="31"/>
      <c r="E10" s="32"/>
      <c r="F10" s="33"/>
    </row>
    <row r="11" spans="1:6" ht="14.25" customHeight="1" x14ac:dyDescent="0.2">
      <c r="A11" s="31" t="s">
        <v>34</v>
      </c>
      <c r="B11" s="31"/>
      <c r="C11" s="31"/>
      <c r="D11" s="31"/>
      <c r="E11" s="32"/>
      <c r="F11" s="33"/>
    </row>
    <row r="12" spans="1:6" ht="14.25" customHeight="1" x14ac:dyDescent="0.2">
      <c r="A12" s="31" t="s">
        <v>35</v>
      </c>
      <c r="B12" s="31"/>
      <c r="C12" s="31"/>
      <c r="D12" s="31"/>
      <c r="E12" s="32"/>
      <c r="F12" s="33"/>
    </row>
    <row r="13" spans="1:6" ht="14.25" customHeight="1" x14ac:dyDescent="0.2">
      <c r="A13" s="31" t="s">
        <v>36</v>
      </c>
      <c r="B13" s="31"/>
      <c r="C13" s="31"/>
      <c r="D13" s="31"/>
      <c r="E13" s="31"/>
      <c r="F13" s="31"/>
    </row>
    <row r="14" spans="1:6" ht="14.25" customHeight="1" x14ac:dyDescent="0.2">
      <c r="A14" s="31" t="s">
        <v>37</v>
      </c>
      <c r="B14" s="31"/>
      <c r="C14" s="31"/>
      <c r="D14" s="31"/>
      <c r="E14" s="31"/>
      <c r="F14" s="31"/>
    </row>
    <row r="15" spans="1:6" ht="14.25" customHeight="1" x14ac:dyDescent="0.2">
      <c r="A15" s="31" t="s">
        <v>38</v>
      </c>
      <c r="B15" s="31"/>
      <c r="C15" s="31"/>
      <c r="D15" s="31"/>
      <c r="E15" s="31"/>
      <c r="F15" s="33"/>
    </row>
    <row r="16" spans="1:6" ht="14.25" customHeight="1" x14ac:dyDescent="0.2">
      <c r="A16" s="31" t="s">
        <v>39</v>
      </c>
      <c r="B16" s="31"/>
      <c r="C16" s="31"/>
      <c r="D16" s="31"/>
      <c r="E16" s="31"/>
      <c r="F16" s="31"/>
    </row>
    <row r="17" spans="1:6" ht="14.25" customHeight="1" x14ac:dyDescent="0.2">
      <c r="A17" s="31" t="s">
        <v>40</v>
      </c>
      <c r="B17" s="31"/>
      <c r="C17" s="31"/>
      <c r="D17" s="31"/>
      <c r="E17" s="32"/>
      <c r="F17" s="31"/>
    </row>
    <row r="18" spans="1:6" ht="14.25" customHeight="1" x14ac:dyDescent="0.2">
      <c r="A18" s="31" t="s">
        <v>41</v>
      </c>
      <c r="B18" s="31"/>
      <c r="C18" s="31"/>
      <c r="D18" s="31"/>
      <c r="E18" s="31"/>
      <c r="F18" s="31"/>
    </row>
    <row r="19" spans="1:6" ht="14.25" customHeight="1" x14ac:dyDescent="0.2">
      <c r="A19" s="31" t="s">
        <v>42</v>
      </c>
      <c r="B19" s="31"/>
      <c r="C19" s="31"/>
      <c r="D19" s="31"/>
      <c r="E19" s="32"/>
      <c r="F19" s="33"/>
    </row>
    <row r="20" spans="1:6" ht="14.25" customHeight="1" x14ac:dyDescent="0.2">
      <c r="A20" s="31" t="s">
        <v>43</v>
      </c>
      <c r="B20" s="31"/>
      <c r="C20" s="31"/>
      <c r="D20" s="31"/>
      <c r="E20" s="31"/>
      <c r="F20" s="33"/>
    </row>
    <row r="21" spans="1:6" ht="14.25" customHeight="1" x14ac:dyDescent="0.2">
      <c r="A21" s="31" t="s">
        <v>44</v>
      </c>
      <c r="B21" s="31"/>
      <c r="C21" s="31"/>
      <c r="D21" s="31"/>
      <c r="E21" s="31"/>
      <c r="F21" s="33"/>
    </row>
    <row r="22" spans="1:6" ht="14.25" customHeight="1" x14ac:dyDescent="0.2">
      <c r="A22" s="31" t="s">
        <v>45</v>
      </c>
      <c r="B22" s="31"/>
      <c r="C22" s="31"/>
      <c r="D22" s="31"/>
      <c r="E22" s="32"/>
      <c r="F22" s="31"/>
    </row>
    <row r="23" spans="1:6" ht="14.25" customHeight="1" x14ac:dyDescent="0.2">
      <c r="A23" s="31" t="s">
        <v>46</v>
      </c>
      <c r="B23" s="31"/>
      <c r="C23" s="31"/>
      <c r="D23" s="31"/>
      <c r="E23" s="31"/>
      <c r="F23" s="31"/>
    </row>
    <row r="24" spans="1:6" ht="14.25" customHeight="1" x14ac:dyDescent="0.2">
      <c r="A24" s="31" t="s">
        <v>47</v>
      </c>
      <c r="B24" s="31"/>
      <c r="C24" s="31"/>
      <c r="D24" s="31"/>
      <c r="E24" s="32"/>
      <c r="F24" s="33"/>
    </row>
    <row r="25" spans="1:6" ht="14.25" customHeight="1" x14ac:dyDescent="0.2">
      <c r="A25" s="31" t="s">
        <v>48</v>
      </c>
      <c r="B25" s="31"/>
      <c r="C25" s="31"/>
      <c r="D25" s="31"/>
      <c r="E25" s="31"/>
      <c r="F25" s="31"/>
    </row>
    <row r="26" spans="1:6" ht="14.25" customHeight="1" x14ac:dyDescent="0.2">
      <c r="A26" s="31" t="s">
        <v>49</v>
      </c>
      <c r="B26" s="31"/>
      <c r="C26" s="31"/>
      <c r="D26" s="31"/>
      <c r="E26" s="32"/>
      <c r="F26" s="33"/>
    </row>
    <row r="27" spans="1:6" ht="14.25" customHeight="1" x14ac:dyDescent="0.2">
      <c r="A27" s="31" t="s">
        <v>50</v>
      </c>
      <c r="B27" s="31"/>
      <c r="C27" s="31"/>
      <c r="D27" s="31"/>
      <c r="E27" s="32"/>
      <c r="F27" s="33"/>
    </row>
    <row r="28" spans="1:6" ht="14.25" customHeight="1" x14ac:dyDescent="0.2">
      <c r="A28" s="31" t="s">
        <v>51</v>
      </c>
      <c r="B28" s="31"/>
      <c r="C28" s="31"/>
      <c r="D28" s="31"/>
      <c r="E28" s="32"/>
      <c r="F28" s="33"/>
    </row>
    <row r="29" spans="1:6" ht="14.25" customHeight="1" x14ac:dyDescent="0.2">
      <c r="A29" s="31" t="s">
        <v>52</v>
      </c>
      <c r="B29" s="31"/>
      <c r="C29" s="31"/>
      <c r="D29" s="31"/>
      <c r="E29" s="31"/>
      <c r="F29" s="31"/>
    </row>
    <row r="30" spans="1:6" ht="14.25" customHeight="1" x14ac:dyDescent="0.2">
      <c r="A30" s="31" t="s">
        <v>53</v>
      </c>
      <c r="B30" s="31"/>
      <c r="C30" s="31"/>
      <c r="D30" s="31"/>
      <c r="E30" s="31"/>
      <c r="F30" s="33"/>
    </row>
    <row r="31" spans="1:6" ht="14.25" customHeight="1" x14ac:dyDescent="0.2">
      <c r="A31" s="31" t="s">
        <v>54</v>
      </c>
      <c r="B31" s="31"/>
      <c r="C31" s="31"/>
      <c r="D31" s="31"/>
      <c r="E31" s="32"/>
      <c r="F31" s="33"/>
    </row>
    <row r="32" spans="1:6" ht="14.25" customHeight="1" x14ac:dyDescent="0.2">
      <c r="A32" s="31" t="s">
        <v>55</v>
      </c>
      <c r="B32" s="31"/>
      <c r="C32" s="31"/>
      <c r="D32" s="31"/>
      <c r="E32" s="31"/>
      <c r="F32" s="31"/>
    </row>
    <row r="33" spans="1:6" ht="14.25" customHeight="1" x14ac:dyDescent="0.2">
      <c r="A33" s="31" t="s">
        <v>56</v>
      </c>
      <c r="B33" s="31"/>
      <c r="C33" s="31"/>
      <c r="D33" s="31"/>
      <c r="E33" s="31"/>
      <c r="F33" s="31"/>
    </row>
    <row r="34" spans="1:6" ht="14.25" customHeight="1" x14ac:dyDescent="0.2">
      <c r="A34" s="31" t="s">
        <v>57</v>
      </c>
      <c r="B34" s="31"/>
      <c r="C34" s="31"/>
      <c r="D34" s="31"/>
      <c r="E34" s="31"/>
      <c r="F34" s="33"/>
    </row>
    <row r="35" spans="1:6" ht="14.25" customHeight="1" x14ac:dyDescent="0.2">
      <c r="A35" s="31" t="s">
        <v>58</v>
      </c>
      <c r="B35" s="31"/>
      <c r="C35" s="31"/>
      <c r="D35" s="31"/>
      <c r="E35" s="31"/>
      <c r="F35" s="31"/>
    </row>
    <row r="36" spans="1:6" ht="14.25" customHeight="1" x14ac:dyDescent="0.2">
      <c r="A36" s="31" t="s">
        <v>59</v>
      </c>
      <c r="B36" s="31"/>
      <c r="C36" s="31"/>
      <c r="D36" s="31"/>
      <c r="E36" s="31"/>
      <c r="F36" s="31"/>
    </row>
    <row r="37" spans="1:6" ht="14.25" customHeight="1" x14ac:dyDescent="0.2">
      <c r="A37" s="31" t="s">
        <v>60</v>
      </c>
      <c r="B37" s="31"/>
      <c r="C37" s="31"/>
      <c r="D37" s="31"/>
      <c r="E37" s="31"/>
      <c r="F37" s="31"/>
    </row>
    <row r="38" spans="1:6" ht="14.25" customHeight="1" x14ac:dyDescent="0.2">
      <c r="A38" s="31" t="s">
        <v>61</v>
      </c>
      <c r="B38" s="31"/>
      <c r="C38" s="31"/>
      <c r="D38" s="31"/>
      <c r="E38" s="31"/>
      <c r="F38" s="33"/>
    </row>
    <row r="39" spans="1:6" ht="14.25" customHeight="1" x14ac:dyDescent="0.2">
      <c r="B39" s="31"/>
      <c r="C39" s="31"/>
      <c r="D39" s="31"/>
      <c r="E39" s="31"/>
      <c r="F39" s="33"/>
    </row>
    <row r="40" spans="1:6" ht="14.25" customHeight="1" x14ac:dyDescent="0.2">
      <c r="B40" s="31"/>
      <c r="C40" s="31"/>
      <c r="D40" s="31"/>
      <c r="E40" s="32"/>
      <c r="F40" s="33"/>
    </row>
    <row r="41" spans="1:6" ht="14.25" customHeight="1" x14ac:dyDescent="0.25">
      <c r="B41" s="34"/>
      <c r="C41" s="34"/>
      <c r="D41" s="34"/>
      <c r="E41" s="34"/>
      <c r="F41" s="34"/>
    </row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625" defaultRowHeight="15" customHeight="1" x14ac:dyDescent="0.2"/>
  <cols>
    <col min="1" max="6" width="8.75" customWidth="1"/>
    <col min="7" max="26" width="14.375" customWidth="1"/>
  </cols>
  <sheetData>
    <row r="1" spans="1:1" ht="14.25" customHeight="1" x14ac:dyDescent="0.2">
      <c r="A1" s="30" t="s">
        <v>62</v>
      </c>
    </row>
    <row r="2" spans="1:1" ht="14.25" customHeight="1" x14ac:dyDescent="0.2">
      <c r="A2" s="30" t="s">
        <v>63</v>
      </c>
    </row>
    <row r="3" spans="1:1" ht="14.25" customHeight="1" x14ac:dyDescent="0.2">
      <c r="A3" s="30" t="s">
        <v>64</v>
      </c>
    </row>
    <row r="4" spans="1:1" ht="14.25" customHeight="1" x14ac:dyDescent="0.2">
      <c r="A4" s="30" t="s">
        <v>65</v>
      </c>
    </row>
    <row r="5" spans="1:1" ht="14.25" customHeight="1" x14ac:dyDescent="0.2">
      <c r="A5" s="30" t="s">
        <v>66</v>
      </c>
    </row>
    <row r="6" spans="1:1" ht="14.25" customHeight="1" x14ac:dyDescent="0.2">
      <c r="A6" s="30" t="s">
        <v>67</v>
      </c>
    </row>
    <row r="7" spans="1:1" ht="14.25" customHeight="1" x14ac:dyDescent="0.2">
      <c r="A7" s="30" t="s">
        <v>68</v>
      </c>
    </row>
    <row r="8" spans="1:1" ht="14.25" customHeight="1" x14ac:dyDescent="0.2">
      <c r="A8" s="30" t="s">
        <v>69</v>
      </c>
    </row>
    <row r="9" spans="1:1" ht="14.25" customHeight="1" x14ac:dyDescent="0.2">
      <c r="A9" s="30" t="s">
        <v>70</v>
      </c>
    </row>
    <row r="10" spans="1:1" ht="14.25" customHeight="1" x14ac:dyDescent="0.2">
      <c r="A10" s="30" t="s">
        <v>71</v>
      </c>
    </row>
    <row r="11" spans="1:1" ht="14.25" customHeight="1" x14ac:dyDescent="0.2">
      <c r="A11" s="30" t="s">
        <v>72</v>
      </c>
    </row>
    <row r="12" spans="1:1" ht="14.25" customHeight="1" x14ac:dyDescent="0.2">
      <c r="A12" s="30" t="s">
        <v>73</v>
      </c>
    </row>
    <row r="13" spans="1:1" ht="14.25" customHeight="1" x14ac:dyDescent="0.2">
      <c r="A13" s="30" t="s">
        <v>74</v>
      </c>
    </row>
    <row r="14" spans="1:1" ht="14.25" customHeight="1" x14ac:dyDescent="0.2">
      <c r="A14" s="30" t="s">
        <v>75</v>
      </c>
    </row>
    <row r="15" spans="1:1" ht="14.25" customHeight="1" x14ac:dyDescent="0.2">
      <c r="A15" s="30" t="s">
        <v>76</v>
      </c>
    </row>
    <row r="16" spans="1:1" ht="14.25" customHeight="1" x14ac:dyDescent="0.2">
      <c r="A16" s="30" t="s">
        <v>77</v>
      </c>
    </row>
    <row r="17" spans="1:1" ht="14.25" customHeight="1" x14ac:dyDescent="0.2">
      <c r="A17" s="30" t="s">
        <v>78</v>
      </c>
    </row>
    <row r="18" spans="1:1" ht="14.25" customHeight="1" x14ac:dyDescent="0.2"/>
    <row r="19" spans="1:1" ht="14.25" customHeight="1" x14ac:dyDescent="0.2"/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Parhaiden palkitseminen VSHIIH</vt:lpstr>
      <vt:lpstr>Viitetaulu</vt:lpstr>
      <vt:lpstr>Seurat</vt:lpstr>
      <vt:lpstr>Sarjat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S</dc:creator>
  <cp:lastModifiedBy>Kati S</cp:lastModifiedBy>
  <dcterms:created xsi:type="dcterms:W3CDTF">2024-04-08T20:16:47Z</dcterms:created>
  <dcterms:modified xsi:type="dcterms:W3CDTF">2024-04-08T21:08:57Z</dcterms:modified>
</cp:coreProperties>
</file>